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embership\GW\Eligibility Worksheet Templates\"/>
    </mc:Choice>
  </mc:AlternateContent>
  <xr:revisionPtr revIDLastSave="0" documentId="13_ncr:1_{D98850BA-1CB6-4F08-AA9B-8188924D7741}" xr6:coauthVersionLast="47" xr6:coauthVersionMax="47" xr10:uidLastSave="{00000000-0000-0000-0000-000000000000}"/>
  <bookViews>
    <workbookView xWindow="-120" yWindow="-120" windowWidth="29040" windowHeight="15840" tabRatio="672" xr2:uid="{00000000-000D-0000-FFFF-FFFF00000000}"/>
  </bookViews>
  <sheets>
    <sheet name="Makes" sheetId="1" r:id="rId1"/>
    <sheet name="Performance" sheetId="7" r:id="rId2"/>
    <sheet name="Stock" sheetId="5" r:id="rId3"/>
    <sheet name="Quarterly Certification" sheetId="8" r:id="rId4"/>
    <sheet name="QModule" sheetId="4" state="veryHidden" r:id="rId5"/>
  </sheets>
  <externalReferences>
    <externalReference r:id="rId6"/>
  </externalReferences>
  <definedNames>
    <definedName name="_ToM14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Makes!$B$1:$J$34</definedName>
    <definedName name="_xlnm.Print_Area" localSheetId="1">Performance!$B$1:$M$58</definedName>
    <definedName name="_xlnm.Print_Area" localSheetId="3">'Quarterly Certification'!$B$5:$I$109</definedName>
    <definedName name="_xlnm.Print_Area" localSheetId="2">Stock!$A$1:$K$38</definedName>
    <definedName name="_xlnm.Print_Titles" localSheetId="1">Performance!$B:$B</definedName>
    <definedName name="QAtt8Count" localSheetId="1">Performance!#REF!</definedName>
    <definedName name="QAtt8Count" localSheetId="2">Stock!#REF!</definedName>
    <definedName name="QAtt8Count">#REF!</definedName>
    <definedName name="QAtt8DataPos" localSheetId="1">Performance!#REF!</definedName>
    <definedName name="QAtt8DataPos" localSheetId="2">Stock!#REF!</definedName>
    <definedName name="QAtt8DataPos">#REF!</definedName>
    <definedName name="QAtt8Dates" localSheetId="1">Performance!#REF!</definedName>
    <definedName name="QAtt8Dates" localSheetId="2">Stock!#REF!</definedName>
    <definedName name="QAtt8Dates">#REF!</definedName>
    <definedName name="QAtt8Left" localSheetId="1">Performance!#REF!</definedName>
    <definedName name="QAtt8Left" localSheetId="2">Stock!#REF!</definedName>
    <definedName name="QAtt8Left">#REF!</definedName>
    <definedName name="QAtt8Percent" localSheetId="1">Performance!#REF!</definedName>
    <definedName name="QAtt8Percent" localSheetId="2">Stock!#REF!</definedName>
    <definedName name="QAtt8Percent">#REF!</definedName>
    <definedName name="QAtt8PrCh" localSheetId="1">Performance!#REF!</definedName>
    <definedName name="QAtt8PrCh" localSheetId="2">Stock!#REF!</definedName>
    <definedName name="QAtt8PrCh">#REF!</definedName>
    <definedName name="QAtt8ToFind" localSheetId="1">Performance!#REF!</definedName>
    <definedName name="QAtt8ToFind" localSheetId="2">Stock!#REF!</definedName>
    <definedName name="QAtt8ToFind">#REF!</definedName>
    <definedName name="QDaisyChain">#REF!</definedName>
    <definedName name="QMakesCount" localSheetId="1">'[1]Makes10%'!#REF!</definedName>
    <definedName name="QMakesCount">Makes!#REF!</definedName>
    <definedName name="QMakesDataPos" localSheetId="1">'[1]Makes10%'!#REF!</definedName>
    <definedName name="QMakesDataPos">Makes!#REF!</definedName>
    <definedName name="QMakesLeft" localSheetId="1">'[1]Makes10%'!#REF!</definedName>
    <definedName name="QMakesLeft">Makes!#REF!</definedName>
    <definedName name="QMakesPercent" localSheetId="1">'[1]Makes10%'!#REF!</definedName>
    <definedName name="QMakesPercent">Makes!#REF!</definedName>
    <definedName name="QMakesPrCh" localSheetId="1">'[1]Makes10%'!#REF!</definedName>
    <definedName name="QMakesPrCh">Makes!#REF!</definedName>
    <definedName name="QMakesToFind" localSheetId="1">'[1]Makes10%'!#REF!</definedName>
    <definedName name="QMakesToFind">Makes!#REF!</definedName>
    <definedName name="QMakesYN" localSheetId="1">'[1]Makes10%'!#REF!</definedName>
    <definedName name="QMakesYN">Makes!$J$26</definedName>
    <definedName name="QMiscCount">#REF!</definedName>
    <definedName name="QMiscDataPos">#REF!</definedName>
    <definedName name="QMiscLeft">#REF!</definedName>
    <definedName name="QMiscPercent">#REF!</definedName>
    <definedName name="QMiscPrCh">#REF!</definedName>
    <definedName name="QMiscToFind">#REF!</definedName>
    <definedName name="QName">#REF!</definedName>
    <definedName name="QNameGet">#REF!</definedName>
    <definedName name="QNamePath">#REF!</definedName>
    <definedName name="QNamePut">#REF!</definedName>
    <definedName name="QPrCheck1">#REF!</definedName>
    <definedName name="QPrCheck2">#REF!</definedName>
    <definedName name="QQARCount">#REF!</definedName>
    <definedName name="QQARDataPos">#REF!</definedName>
    <definedName name="QQARLeft">#REF!</definedName>
    <definedName name="QQAROnly">#REF!</definedName>
    <definedName name="QQARPercent">#REF!</definedName>
    <definedName name="QQARPrCh">#REF!</definedName>
    <definedName name="QQARToFind">#REF!</definedName>
    <definedName name="QRunDate">#REF!</definedName>
    <definedName name="QSkipDel">#REF!</definedName>
    <definedName name="QSkipImp">#REF!</definedName>
    <definedName name="QSkipPrint">#REF!</definedName>
    <definedName name="QToday">#REF!</definedName>
    <definedName name="QType">#REF!</definedName>
    <definedName name="ToFAColl">#REF!</definedName>
    <definedName name="ToM14P">#REF!</definedName>
    <definedName name="ToMMBS">#REF!</definedName>
    <definedName name="ToMMBSP">#REF!</definedName>
    <definedName name="ToMMult">#REF!</definedName>
    <definedName name="ToMMultiP">#REF!</definedName>
    <definedName name="ToMTTL">#REF!</definedName>
    <definedName name="ToMTTLP">#REF!</definedName>
    <definedName name="ToProfitQs">#REF!</definedName>
    <definedName name="ToQAR">#REF!</definedName>
    <definedName name="ToRML">#REF!</definedName>
    <definedName name="ToRMLP">#REF!</definedName>
    <definedName name="ToTpl_Memo">#REF!</definedName>
    <definedName name="ToTpl_Memo1">#REF!</definedName>
    <definedName name="ToTpl_Memo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8" l="1"/>
  <c r="G84" i="8" s="1"/>
  <c r="G68" i="8"/>
  <c r="G57" i="8"/>
  <c r="G47" i="8"/>
  <c r="G63" i="8"/>
  <c r="G52" i="8"/>
  <c r="G39" i="8"/>
  <c r="G32" i="8"/>
  <c r="G26" i="8"/>
  <c r="G21" i="8"/>
  <c r="J25" i="1"/>
  <c r="I34" i="5" l="1"/>
  <c r="I36" i="5"/>
  <c r="C36" i="5"/>
  <c r="C58" i="7"/>
  <c r="K56" i="7"/>
  <c r="K58" i="7"/>
  <c r="K14" i="7" l="1"/>
  <c r="E14" i="7"/>
  <c r="F12" i="7"/>
  <c r="M47" i="7"/>
  <c r="L47" i="7"/>
  <c r="K47" i="7"/>
  <c r="J47" i="7"/>
  <c r="I47" i="7"/>
  <c r="H47" i="7"/>
  <c r="H38" i="7"/>
  <c r="B41" i="7" s="1"/>
  <c r="B32" i="7"/>
  <c r="B49" i="7"/>
  <c r="B40" i="7"/>
  <c r="B31" i="7"/>
  <c r="B24" i="7"/>
  <c r="H22" i="7"/>
  <c r="B25" i="7" s="1"/>
  <c r="E10" i="5"/>
  <c r="E12" i="5"/>
  <c r="J12" i="5"/>
  <c r="J25" i="5"/>
  <c r="J26" i="5" s="1"/>
  <c r="J26" i="1"/>
  <c r="L48" i="7" l="1"/>
  <c r="H48" i="7"/>
  <c r="B50" i="7"/>
  <c r="J27" i="5"/>
  <c r="J28" i="5" s="1"/>
</calcChain>
</file>

<file path=xl/sharedStrings.xml><?xml version="1.0" encoding="utf-8"?>
<sst xmlns="http://schemas.openxmlformats.org/spreadsheetml/2006/main" count="247" uniqueCount="147">
  <si>
    <t xml:space="preserve">Institution Name: </t>
  </si>
  <si>
    <t>Dollar Amount in Thousands</t>
  </si>
  <si>
    <t>Signed By:</t>
  </si>
  <si>
    <t>Print Name:</t>
  </si>
  <si>
    <t>Title:</t>
  </si>
  <si>
    <t>Date:</t>
  </si>
  <si>
    <t>Home Mortgage Loan Eligibility Test</t>
  </si>
  <si>
    <t xml:space="preserve">Quarter Ended: </t>
  </si>
  <si>
    <t>Long-Term First Lien Single Family Mortgage Loans</t>
  </si>
  <si>
    <t>Long-Term First Lien Multifamily Mortgage Loans</t>
  </si>
  <si>
    <t xml:space="preserve">GNMA Insured or Guaranteed Pass-Through Mortgage-Backed Securities </t>
  </si>
  <si>
    <t>FNMA and FHLMC Insured or Guaranteed Pass-Through Mortgage-Backed Securities</t>
  </si>
  <si>
    <t>All Other Pass-Through Mortgage-Backed Securities</t>
  </si>
  <si>
    <t>Long-Term Home Mortgage Loans (Sum of Above)</t>
  </si>
  <si>
    <t>Pass makes long-term home mortgage loan eligibility test?</t>
  </si>
  <si>
    <t>Single Family Mortgage Loans</t>
  </si>
  <si>
    <t>Multifamily Mortgage Loans</t>
  </si>
  <si>
    <t>Commercial Mortgage Loans</t>
  </si>
  <si>
    <t>GNMA Issued or Guaranteed Pass-Through Mortgage-Backed Securities</t>
  </si>
  <si>
    <t>FNMA and FHLMC Issued or Guaranteed Pass-Through Mortgage-Backed Securities</t>
  </si>
  <si>
    <t>GSE Issued or Guaranteed CMOs and REMICs</t>
  </si>
  <si>
    <t>All Other CMOs and REMICs</t>
  </si>
  <si>
    <t>Membership Stock Purchase Requirement - the greater of $1,000 or (2)</t>
  </si>
  <si>
    <t>Membership Stock Purchase Requirement</t>
  </si>
  <si>
    <t xml:space="preserve">     backed by Long-Term First Lien Single Family or Multifamily Mortgage Loans</t>
  </si>
  <si>
    <t>Non-US Gov't Issued &amp; Collateralized by GSE Issued or Guaranteed CMOs &amp; REMICs</t>
  </si>
  <si>
    <t>Minimum Performance Standard</t>
  </si>
  <si>
    <t>Quarter</t>
  </si>
  <si>
    <t>Quarter 1</t>
  </si>
  <si>
    <t>Quarter 2</t>
  </si>
  <si>
    <t>Quarter 3</t>
  </si>
  <si>
    <t>Community Development Financial Institution</t>
  </si>
  <si>
    <t xml:space="preserve">Federal Employer ID: </t>
  </si>
  <si>
    <t>Latest</t>
  </si>
  <si>
    <t>Year</t>
  </si>
  <si>
    <t>Net Assets to Total Assets</t>
  </si>
  <si>
    <t>(1) Net Assets</t>
  </si>
  <si>
    <t>Net Assets/Total Assets: (1)/(2)</t>
  </si>
  <si>
    <t>(2) Total Assets</t>
  </si>
  <si>
    <t>Net Income</t>
  </si>
  <si>
    <t>Net Income (Loss)</t>
  </si>
  <si>
    <t>Preceding</t>
  </si>
  <si>
    <t>Year 1</t>
  </si>
  <si>
    <t>Year 2</t>
  </si>
  <si>
    <t>Loan Loss Reserves to 90 Days or More Delinquent Loans</t>
  </si>
  <si>
    <t>(1) Loan Loss Reserves</t>
  </si>
  <si>
    <t>Loan Loss Reserves/90 Days or More Delinquent Loans: (1)/(2)</t>
  </si>
  <si>
    <t>(2) 90 Days or More Delinquent Loans</t>
  </si>
  <si>
    <t>*if available, use the average quarterly operating expense</t>
  </si>
  <si>
    <t>(1) Unrestricted Cash and Cash Equivalents</t>
  </si>
  <si>
    <t>Unrestricted Cash and Cash Equivalents to Operating Expense</t>
  </si>
  <si>
    <t>(2) Operating Expense*</t>
  </si>
  <si>
    <t>Unrestricted Cash and Cash Equivalents/Operating Expense: (1)/(2)</t>
  </si>
  <si>
    <t>Mortgage Related Assets (Sum of Above)</t>
  </si>
  <si>
    <t>(2) Round (1) to the next highest $100</t>
  </si>
  <si>
    <t xml:space="preserve">Makes (Originates or Purchases) Long-Term (Original Term to Maturity &gt;= 5 Years) </t>
  </si>
  <si>
    <t>*</t>
  </si>
  <si>
    <t>If you have any questions, please contact a Calling Officer at (212) 441-6700 or the Membership Team at (212) 441-6787.</t>
  </si>
  <si>
    <t>* These fields automatically calculate based on the numbers entered above.</t>
  </si>
  <si>
    <t>(1) 0.125% of Mortgage Related Assets</t>
  </si>
  <si>
    <t xml:space="preserve"> </t>
  </si>
  <si>
    <t>ADDITIONAL INFORMATION</t>
  </si>
  <si>
    <t>Total assets</t>
  </si>
  <si>
    <t>1-4 family (single family) residential mortgage loans</t>
  </si>
  <si>
    <t>90 days or more past due and nonaccrual 1-4 family residential mortgage loans</t>
  </si>
  <si>
    <t>Multifamily residential mortgage loans</t>
  </si>
  <si>
    <t>90 days or more past due and nonaccrual multifamily residential mortgage loans</t>
  </si>
  <si>
    <t>Commercial real estate loans</t>
  </si>
  <si>
    <t>90 days or more past due and nonaccrual commercial real estate loans</t>
  </si>
  <si>
    <t>U.S. Treasury securities</t>
  </si>
  <si>
    <t>Mortgage-backed securities</t>
  </si>
  <si>
    <t>By:</t>
  </si>
  <si>
    <t>Name:</t>
  </si>
  <si>
    <t xml:space="preserve">1)  Maintains status as a certified Community Development Financial Institution (CDFI), noting that the Member is required to notify FHLBNY if it loses its status as a certified CDFI prior to the next certification:       </t>
  </si>
  <si>
    <t>a)  Total borrowings from FHLBNY</t>
  </si>
  <si>
    <t>a)  Net Assets</t>
  </si>
  <si>
    <t>c)  a / b</t>
  </si>
  <si>
    <t>a)  Total revenues</t>
  </si>
  <si>
    <t>b)  Grant revenue</t>
  </si>
  <si>
    <t>c)  Investment revenue</t>
  </si>
  <si>
    <t>a)  Reserves for loan losses</t>
  </si>
  <si>
    <t xml:space="preserve">a)  Net Charge-offs </t>
  </si>
  <si>
    <t xml:space="preserve">b)  Total Loans </t>
  </si>
  <si>
    <t>The undersigned certifies these statements are true knowing that the Federal Home Loan Bank of New York is relying on these statements.</t>
  </si>
  <si>
    <r>
      <rPr>
        <b/>
        <u/>
        <sz val="10"/>
        <color rgb="FF0070C0"/>
        <rFont val="Arial"/>
        <family val="2"/>
      </rPr>
      <t>Note</t>
    </r>
    <r>
      <rPr>
        <b/>
        <sz val="10"/>
        <color rgb="FF0070C0"/>
        <rFont val="Arial"/>
        <family val="2"/>
      </rPr>
      <t>: latest year information is based on information from the latest available audited financial statements;</t>
    </r>
  </si>
  <si>
    <t>information for preceding year 2 is based on information from audited financial statements from 2 years ago</t>
  </si>
  <si>
    <t>information for preceding year 1 is based on information from the prior year's audited financial statements;</t>
  </si>
  <si>
    <t>based on most recent quarter</t>
  </si>
  <si>
    <t xml:space="preserve">Member Name:  </t>
  </si>
  <si>
    <t>CDFI Quarterly Certification</t>
  </si>
  <si>
    <t xml:space="preserve">2)  Remains in compliance with all covenants in all other lending agreements:     </t>
  </si>
  <si>
    <t xml:space="preserve">3)  All loans pledged to Federal Home Loan Bank of New York are not encumbered by another institution:     </t>
  </si>
  <si>
    <t>b)  Total assets of third party pledgor</t>
  </si>
  <si>
    <t>c)  a / b</t>
  </si>
  <si>
    <t>b)  Total Assets</t>
  </si>
  <si>
    <t>c)  a / b</t>
  </si>
  <si>
    <t xml:space="preserve">      Yes / No </t>
  </si>
  <si>
    <t xml:space="preserve"> (based on most recent quarter)</t>
  </si>
  <si>
    <t>e) (a – b – c) / d</t>
  </si>
  <si>
    <t>Member:</t>
  </si>
  <si>
    <t>Insert Member Name</t>
  </si>
  <si>
    <t>-</t>
  </si>
  <si>
    <t>(Please Complete Information Below And Then Copy On To Your Institution's Letterehead)</t>
  </si>
  <si>
    <r>
      <t>6)  Delinquent loans should not exceed more than 6.0% of total loan</t>
    </r>
    <r>
      <rPr>
        <sz val="11"/>
        <color theme="1"/>
        <rFont val="Calibri"/>
        <family val="2"/>
      </rPr>
      <t xml:space="preserve">s </t>
    </r>
    <r>
      <rPr>
        <b/>
        <sz val="11"/>
        <rFont val="Calibri"/>
        <family val="2"/>
      </rPr>
      <t>(based on most recent quarter)</t>
    </r>
  </si>
  <si>
    <r>
      <t xml:space="preserve">The undersigned hereby certifies that, as of </t>
    </r>
    <r>
      <rPr>
        <sz val="11"/>
        <color rgb="FF0070C0"/>
        <rFont val="Calibri"/>
        <family val="2"/>
      </rPr>
      <t>Insert Quarter End Period</t>
    </r>
    <r>
      <rPr>
        <sz val="11"/>
        <color theme="1"/>
        <rFont val="Calibri"/>
        <family val="2"/>
      </rPr>
      <t>,</t>
    </r>
    <r>
      <rPr>
        <sz val="11"/>
        <rFont val="Calibri"/>
        <family val="2"/>
      </rPr>
      <t xml:space="preserve"> </t>
    </r>
    <r>
      <rPr>
        <sz val="11"/>
        <color rgb="FF0070C0"/>
        <rFont val="Calibri"/>
        <family val="2"/>
      </rPr>
      <t>Insert Member Name</t>
    </r>
    <r>
      <rPr>
        <sz val="11"/>
        <rFont val="Calibri"/>
        <family val="2"/>
      </rPr>
      <t xml:space="preserve"> (“Member”) remains in compliance with Federal Home Loan Bank of New York’s (“FHLBNY”) financial condition requirements as noted below:</t>
    </r>
  </si>
  <si>
    <r>
      <t xml:space="preserve">5)  Net Assets are at least 20% of total assets </t>
    </r>
    <r>
      <rPr>
        <b/>
        <sz val="11"/>
        <color theme="1"/>
        <rFont val="Calibri"/>
        <family val="2"/>
      </rPr>
      <t>(based on most recent quarter) * see definition below</t>
    </r>
  </si>
  <si>
    <t>including restricted assets, where net assets is calculated as the residential value of assets over liabilities and is</t>
  </si>
  <si>
    <r>
      <t xml:space="preserve">* </t>
    </r>
    <r>
      <rPr>
        <b/>
        <i/>
        <u/>
        <sz val="11"/>
        <rFont val="Calibri"/>
        <family val="2"/>
        <scheme val="minor"/>
      </rPr>
      <t>Net asset ratio</t>
    </r>
    <r>
      <rPr>
        <b/>
        <i/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 xml:space="preserve"> The applicant's ratio of net assets to total assets is at least 20 percent, with net and total assets</t>
    </r>
  </si>
  <si>
    <t>based on information derived from the applicant's most recent financial statements.</t>
  </si>
  <si>
    <t>a)  Unrestricted cash</t>
  </si>
  <si>
    <t>b)  T-Notes with 10% haircut (unpledged)</t>
  </si>
  <si>
    <t xml:space="preserve">c)  Money market fund investments (unpledged) </t>
  </si>
  <si>
    <t>d)  Total Expenses</t>
  </si>
  <si>
    <t>e) (a + b + c) / d</t>
  </si>
  <si>
    <t>a)  30-89 days past due loans</t>
  </si>
  <si>
    <r>
      <t>11)  FHLBNY requires the Member to provide the amount of net charge-offs expressed a</t>
    </r>
    <r>
      <rPr>
        <sz val="11"/>
        <color theme="1"/>
        <rFont val="Calibri"/>
        <family val="2"/>
      </rPr>
      <t>s a percentage of loans</t>
    </r>
  </si>
  <si>
    <r>
      <t xml:space="preserve">12) FHLBNY requires the Member to provide the amount of total debt to total equity </t>
    </r>
    <r>
      <rPr>
        <b/>
        <sz val="11"/>
        <rFont val="Calibri"/>
        <family val="2"/>
      </rPr>
      <t>(based on most recent quarter)</t>
    </r>
  </si>
  <si>
    <t xml:space="preserve">a)  Total Debt </t>
  </si>
  <si>
    <t>b)  Total Equity</t>
  </si>
  <si>
    <r>
      <t xml:space="preserve">14)  FHLBNY requires the Member to provide the following financial metrics </t>
    </r>
    <r>
      <rPr>
        <b/>
        <sz val="11"/>
        <color theme="1"/>
        <rFont val="Calibri"/>
        <family val="2"/>
      </rPr>
      <t>(based on most recent quarter)</t>
    </r>
  </si>
  <si>
    <t xml:space="preserve">          Treasuries/Agency Securities</t>
  </si>
  <si>
    <t xml:space="preserve">          Other</t>
  </si>
  <si>
    <t>a)  Cash and Equivalents</t>
  </si>
  <si>
    <t>c)  Loans:</t>
  </si>
  <si>
    <t xml:space="preserve">          1-4 Family Residential</t>
  </si>
  <si>
    <t xml:space="preserve">          Multifamily</t>
  </si>
  <si>
    <t xml:space="preserve">          Commercial Real Estate</t>
  </si>
  <si>
    <t>d)  Other</t>
  </si>
  <si>
    <t>e)  Total unencumbered assets (a + b + c + d)</t>
  </si>
  <si>
    <t>f)  Total unsecured debt</t>
  </si>
  <si>
    <t>g) e / f</t>
  </si>
  <si>
    <t xml:space="preserve">          Private Label Mortgage-Backed Securities</t>
  </si>
  <si>
    <t>X</t>
  </si>
  <si>
    <t>b)  Securities:</t>
  </si>
  <si>
    <t>4)  Borrowings from Federal Home Loan Bank of New York do not exceed 75% of total assets of third</t>
  </si>
  <si>
    <r>
      <rPr>
        <sz val="11"/>
        <rFont val="Calibri"/>
        <family val="2"/>
      </rPr>
      <t xml:space="preserve">      party pledgor</t>
    </r>
    <r>
      <rPr>
        <b/>
        <sz val="11"/>
        <rFont val="Calibri"/>
        <family val="2"/>
      </rPr>
      <t xml:space="preserve"> (based on most recent quarter)</t>
    </r>
  </si>
  <si>
    <t>b) Non-accruals</t>
  </si>
  <si>
    <t>c)  Total loans</t>
  </si>
  <si>
    <t>d)  (a + b) / c</t>
  </si>
  <si>
    <r>
      <t xml:space="preserve">7)  Self Sufficiency ratio should be at least 40% for a non-profit CDFI or at least 70% for a for-profit CDFI as of the </t>
    </r>
    <r>
      <rPr>
        <b/>
        <sz val="11"/>
        <color theme="1"/>
        <rFont val="Calibri"/>
        <family val="2"/>
      </rPr>
      <t>most recent fiscal year end (from audited financial statements)</t>
    </r>
    <r>
      <rPr>
        <sz val="11"/>
        <color theme="1"/>
        <rFont val="Calibri"/>
        <family val="2"/>
      </rPr>
      <t>; the Self Sufficiency ratio is calculated as earned income (total revenues - grant income - gains (losses) on sale of investments) divided by total expenses</t>
    </r>
  </si>
  <si>
    <r>
      <t xml:space="preserve">13)  FHLBNY requires the Member to provide the amount of total unencumbered assets/unsecured debt </t>
    </r>
    <r>
      <rPr>
        <b/>
        <sz val="11"/>
        <rFont val="Calibri"/>
        <family val="2"/>
      </rPr>
      <t>(based on most recent quarter)</t>
    </r>
  </si>
  <si>
    <t>U.S. Government agency and sponsored agency securities (exclude Mortgage-backed securities)</t>
  </si>
  <si>
    <t>a)  90 days or more delinquent loans</t>
  </si>
  <si>
    <r>
      <t xml:space="preserve">9)  FHLBNY requires the Member to provide the amount of reserves for loan losses expressed as a percentage of 90 days or more delinquent loans </t>
    </r>
    <r>
      <rPr>
        <b/>
        <sz val="11"/>
        <color theme="1"/>
        <rFont val="Calibri"/>
        <family val="2"/>
      </rPr>
      <t>(based on most recent quarter)</t>
    </r>
  </si>
  <si>
    <t>b)  90 days or more delinquent loans</t>
  </si>
  <si>
    <r>
      <t xml:space="preserve">8)  Liquidity ratio should be greater than 1.0x; the liquidity ratio is calculated as unrestricted cash divided by total expenses </t>
    </r>
    <r>
      <rPr>
        <b/>
        <sz val="11"/>
        <rFont val="Calibri"/>
        <family val="2"/>
        <scheme val="minor"/>
      </rPr>
      <t>(based on most recent quarter)</t>
    </r>
  </si>
  <si>
    <r>
      <t xml:space="preserve">10)  FHLBNY requires the Member to provide the amount of loans that are 30-89 days past due as a percentage of total loans </t>
    </r>
    <r>
      <rPr>
        <b/>
        <sz val="11"/>
        <rFont val="Calibri"/>
        <family val="2"/>
        <scheme val="minor"/>
      </rPr>
      <t>(based on most recent quarter)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</si>
</sst>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[=0]\-0\-;&quot;$&quot;* #,##0.000_);[Red]\(&quot;$&quot;#,##0.000\)"/>
    <numFmt numFmtId="166" formatCode="mm/dd/yy;@"/>
    <numFmt numFmtId="167" formatCode="#,##0.0"/>
    <numFmt numFmtId="168" formatCode="&quot;$&quot;#,##0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0"/>
      <name val="Arial"/>
      <family val="2"/>
    </font>
    <font>
      <sz val="12"/>
      <name val="Times New Roman"/>
      <family val="1"/>
    </font>
    <font>
      <b/>
      <sz val="9"/>
      <color rgb="FF0070C0"/>
      <name val="Arial"/>
      <family val="2"/>
    </font>
    <font>
      <b/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1"/>
      <name val="Calibri"/>
      <family val="2"/>
    </font>
    <font>
      <sz val="11"/>
      <color rgb="FF0070C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u/>
      <sz val="11"/>
      <name val="Calibri"/>
      <family val="2"/>
    </font>
    <font>
      <sz val="11"/>
      <color rgb="FFFFFFFF"/>
      <name val="Calibri"/>
      <family val="2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2E9E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rgb="FF0070C0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1">
    <xf numFmtId="0" fontId="0" fillId="0" borderId="0"/>
  </cellStyleXfs>
  <cellXfs count="284">
    <xf numFmtId="0" fontId="0" fillId="0" borderId="0" xfId="0"/>
    <xf numFmtId="3" fontId="0" fillId="0" borderId="0" xfId="0" applyNumberFormat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0" fontId="4" fillId="0" borderId="0" xfId="0" applyFont="1" applyFill="1" applyBorder="1" applyAlignment="1" applyProtection="1">
      <alignment horizontal="left" inden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Protection="1"/>
    <xf numFmtId="0" fontId="3" fillId="0" borderId="0" xfId="0" applyNumberFormat="1" applyFont="1" applyAlignment="1"/>
    <xf numFmtId="164" fontId="8" fillId="3" borderId="1" xfId="0" applyNumberFormat="1" applyFont="1" applyFill="1" applyBorder="1" applyAlignment="1" applyProtection="1">
      <alignment horizontal="right"/>
      <protection locked="0"/>
    </xf>
    <xf numFmtId="0" fontId="7" fillId="2" borderId="0" xfId="0" applyFont="1" applyFill="1" applyAlignment="1">
      <alignment horizontal="left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0" fontId="7" fillId="2" borderId="2" xfId="0" applyNumberFormat="1" applyFont="1" applyFill="1" applyBorder="1" applyAlignment="1" applyProtection="1"/>
    <xf numFmtId="0" fontId="7" fillId="2" borderId="4" xfId="0" applyFont="1" applyFill="1" applyBorder="1" applyAlignment="1" applyProtection="1">
      <alignment horizontal="left" indent="1"/>
    </xf>
    <xf numFmtId="3" fontId="7" fillId="3" borderId="3" xfId="0" applyNumberFormat="1" applyFont="1" applyFill="1" applyBorder="1" applyAlignment="1" applyProtection="1">
      <alignment horizontal="right" vertical="top"/>
      <protection locked="0"/>
    </xf>
    <xf numFmtId="3" fontId="0" fillId="0" borderId="0" xfId="0" applyNumberFormat="1" applyAlignment="1">
      <alignment vertical="top"/>
    </xf>
    <xf numFmtId="3" fontId="7" fillId="3" borderId="5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Alignment="1">
      <alignment horizontal="right" indent="1"/>
    </xf>
    <xf numFmtId="3" fontId="3" fillId="0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8" fillId="2" borderId="6" xfId="0" applyNumberFormat="1" applyFont="1" applyFill="1" applyBorder="1" applyAlignment="1">
      <alignment horizontal="right"/>
    </xf>
    <xf numFmtId="0" fontId="8" fillId="2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 applyProtection="1">
      <alignment horizontal="right"/>
      <protection locked="0"/>
    </xf>
    <xf numFmtId="3" fontId="8" fillId="3" borderId="1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Alignment="1">
      <alignment vertical="center"/>
    </xf>
    <xf numFmtId="0" fontId="7" fillId="2" borderId="0" xfId="0" applyFont="1" applyFill="1" applyBorder="1" applyAlignment="1">
      <alignment horizontal="left"/>
    </xf>
    <xf numFmtId="0" fontId="7" fillId="2" borderId="6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0" fillId="4" borderId="0" xfId="0" applyFill="1"/>
    <xf numFmtId="168" fontId="3" fillId="4" borderId="0" xfId="0" applyNumberFormat="1" applyFont="1" applyFill="1" applyAlignment="1">
      <alignment horizontal="center"/>
    </xf>
    <xf numFmtId="168" fontId="3" fillId="4" borderId="0" xfId="0" applyNumberFormat="1" applyFont="1" applyFill="1"/>
    <xf numFmtId="168" fontId="3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4" borderId="0" xfId="0" applyFont="1" applyFill="1"/>
    <xf numFmtId="0" fontId="3" fillId="5" borderId="0" xfId="0" applyFont="1" applyFill="1"/>
    <xf numFmtId="168" fontId="3" fillId="5" borderId="0" xfId="0" applyNumberFormat="1" applyFont="1" applyFill="1" applyAlignment="1">
      <alignment horizontal="center"/>
    </xf>
    <xf numFmtId="168" fontId="3" fillId="5" borderId="0" xfId="0" applyNumberFormat="1" applyFont="1" applyFill="1"/>
    <xf numFmtId="0" fontId="3" fillId="4" borderId="15" xfId="0" applyFont="1" applyFill="1" applyBorder="1"/>
    <xf numFmtId="168" fontId="3" fillId="4" borderId="15" xfId="0" applyNumberFormat="1" applyFont="1" applyFill="1" applyBorder="1" applyAlignment="1">
      <alignment horizontal="center"/>
    </xf>
    <xf numFmtId="168" fontId="3" fillId="4" borderId="15" xfId="0" applyNumberFormat="1" applyFont="1" applyFill="1" applyBorder="1"/>
    <xf numFmtId="168" fontId="3" fillId="0" borderId="0" xfId="0" applyNumberFormat="1" applyFont="1" applyFill="1" applyBorder="1"/>
    <xf numFmtId="3" fontId="0" fillId="4" borderId="0" xfId="0" applyNumberFormat="1" applyFill="1"/>
    <xf numFmtId="0" fontId="3" fillId="4" borderId="0" xfId="0" applyFont="1" applyFill="1" applyBorder="1"/>
    <xf numFmtId="168" fontId="3" fillId="4" borderId="0" xfId="0" applyNumberFormat="1" applyFont="1" applyFill="1" applyBorder="1" applyAlignment="1">
      <alignment horizontal="center"/>
    </xf>
    <xf numFmtId="168" fontId="3" fillId="4" borderId="0" xfId="0" applyNumberFormat="1" applyFont="1" applyFill="1" applyBorder="1"/>
    <xf numFmtId="0" fontId="3" fillId="5" borderId="0" xfId="0" applyFont="1" applyFill="1" applyBorder="1"/>
    <xf numFmtId="168" fontId="3" fillId="5" borderId="0" xfId="0" applyNumberFormat="1" applyFont="1" applyFill="1" applyBorder="1" applyAlignment="1">
      <alignment horizontal="center"/>
    </xf>
    <xf numFmtId="168" fontId="3" fillId="5" borderId="0" xfId="0" applyNumberFormat="1" applyFont="1" applyFill="1" applyBorder="1"/>
    <xf numFmtId="0" fontId="7" fillId="2" borderId="0" xfId="0" applyFont="1" applyFill="1" applyBorder="1" applyAlignment="1"/>
    <xf numFmtId="3" fontId="0" fillId="4" borderId="0" xfId="0" applyNumberFormat="1" applyFill="1" applyBorder="1"/>
    <xf numFmtId="3" fontId="0" fillId="4" borderId="0" xfId="0" applyNumberFormat="1" applyFill="1" applyBorder="1" applyAlignment="1">
      <alignment vertical="top"/>
    </xf>
    <xf numFmtId="3" fontId="0" fillId="0" borderId="0" xfId="0" applyNumberFormat="1" applyBorder="1"/>
    <xf numFmtId="3" fontId="0" fillId="0" borderId="0" xfId="0" applyNumberFormat="1" applyBorder="1" applyAlignment="1">
      <alignment vertical="top"/>
    </xf>
    <xf numFmtId="0" fontId="0" fillId="4" borderId="0" xfId="0" applyFill="1" applyBorder="1"/>
    <xf numFmtId="0" fontId="0" fillId="0" borderId="0" xfId="0" applyBorder="1"/>
    <xf numFmtId="0" fontId="3" fillId="0" borderId="0" xfId="0" applyFont="1" applyBorder="1"/>
    <xf numFmtId="0" fontId="10" fillId="4" borderId="0" xfId="0" applyNumberFormat="1" applyFont="1" applyFill="1" applyBorder="1" applyAlignment="1" applyProtection="1"/>
    <xf numFmtId="0" fontId="0" fillId="4" borderId="0" xfId="0" applyFill="1" applyBorder="1" applyAlignment="1">
      <alignment horizontal="center"/>
    </xf>
    <xf numFmtId="0" fontId="4" fillId="4" borderId="0" xfId="0" applyFont="1" applyFill="1" applyBorder="1" applyAlignment="1" applyProtection="1"/>
    <xf numFmtId="0" fontId="4" fillId="4" borderId="0" xfId="0" applyFont="1" applyFill="1" applyBorder="1"/>
    <xf numFmtId="3" fontId="0" fillId="4" borderId="0" xfId="0" applyNumberFormat="1" applyFill="1" applyBorder="1" applyAlignment="1">
      <alignment vertical="center"/>
    </xf>
    <xf numFmtId="10" fontId="1" fillId="4" borderId="0" xfId="0" applyNumberFormat="1" applyFont="1" applyFill="1" applyBorder="1" applyAlignment="1">
      <alignment horizontal="right" vertical="center"/>
    </xf>
    <xf numFmtId="3" fontId="0" fillId="4" borderId="0" xfId="0" applyNumberFormat="1" applyFill="1" applyAlignment="1">
      <alignment vertical="center"/>
    </xf>
    <xf numFmtId="3" fontId="0" fillId="4" borderId="0" xfId="0" applyNumberFormat="1" applyFill="1" applyBorder="1" applyProtection="1"/>
    <xf numFmtId="3" fontId="0" fillId="4" borderId="0" xfId="0" applyNumberFormat="1" applyFill="1" applyProtection="1"/>
    <xf numFmtId="0" fontId="0" fillId="4" borderId="0" xfId="0" applyFill="1" applyBorder="1" applyAlignment="1" applyProtection="1">
      <alignment horizontal="center"/>
    </xf>
    <xf numFmtId="0" fontId="4" fillId="4" borderId="0" xfId="0" applyFont="1" applyFill="1" applyBorder="1" applyProtection="1"/>
    <xf numFmtId="0" fontId="3" fillId="4" borderId="0" xfId="0" applyNumberFormat="1" applyFont="1" applyFill="1" applyAlignment="1"/>
    <xf numFmtId="3" fontId="0" fillId="4" borderId="0" xfId="0" applyNumberFormat="1" applyFill="1" applyBorder="1" applyAlignment="1" applyProtection="1">
      <alignment vertical="center"/>
    </xf>
    <xf numFmtId="3" fontId="4" fillId="4" borderId="0" xfId="0" applyNumberFormat="1" applyFont="1" applyFill="1" applyBorder="1" applyAlignment="1" applyProtection="1">
      <alignment vertical="center"/>
    </xf>
    <xf numFmtId="0" fontId="0" fillId="4" borderId="0" xfId="0" applyFill="1" applyBorder="1" applyProtection="1"/>
    <xf numFmtId="0" fontId="3" fillId="0" borderId="0" xfId="0" applyNumberFormat="1" applyFont="1" applyBorder="1" applyAlignment="1"/>
    <xf numFmtId="3" fontId="0" fillId="0" borderId="0" xfId="0" applyNumberFormat="1" applyBorder="1" applyAlignment="1">
      <alignment vertical="center"/>
    </xf>
    <xf numFmtId="0" fontId="3" fillId="4" borderId="0" xfId="0" applyNumberFormat="1" applyFont="1" applyFill="1" applyBorder="1" applyAlignment="1"/>
    <xf numFmtId="0" fontId="8" fillId="4" borderId="0" xfId="0" applyNumberFormat="1" applyFont="1" applyFill="1" applyBorder="1" applyAlignment="1"/>
    <xf numFmtId="0" fontId="7" fillId="2" borderId="0" xfId="0" applyFont="1" applyFill="1" applyBorder="1" applyAlignment="1"/>
    <xf numFmtId="0" fontId="9" fillId="4" borderId="0" xfId="0" applyNumberFormat="1" applyFont="1" applyFill="1" applyBorder="1" applyAlignment="1" applyProtection="1">
      <alignment horizontal="left"/>
    </xf>
    <xf numFmtId="3" fontId="9" fillId="6" borderId="1" xfId="0" applyNumberFormat="1" applyFont="1" applyFill="1" applyBorder="1" applyAlignment="1" applyProtection="1">
      <alignment horizontal="right"/>
    </xf>
    <xf numFmtId="165" fontId="9" fillId="6" borderId="3" xfId="0" applyNumberFormat="1" applyFont="1" applyFill="1" applyBorder="1" applyAlignment="1">
      <alignment horizontal="right"/>
    </xf>
    <xf numFmtId="3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vertical="top"/>
    </xf>
    <xf numFmtId="10" fontId="9" fillId="6" borderId="5" xfId="0" applyNumberFormat="1" applyFont="1" applyFill="1" applyBorder="1" applyAlignment="1">
      <alignment horizontal="right"/>
    </xf>
    <xf numFmtId="167" fontId="9" fillId="6" borderId="5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9" fillId="6" borderId="1" xfId="0" applyNumberFormat="1" applyFont="1" applyFill="1" applyBorder="1" applyAlignment="1">
      <alignment horizontal="right"/>
    </xf>
    <xf numFmtId="164" fontId="8" fillId="6" borderId="1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left"/>
    </xf>
    <xf numFmtId="0" fontId="0" fillId="0" borderId="0" xfId="0" applyBorder="1" applyAlignment="1"/>
    <xf numFmtId="0" fontId="11" fillId="0" borderId="0" xfId="0" applyFont="1" applyAlignment="1">
      <alignment vertical="center"/>
    </xf>
    <xf numFmtId="0" fontId="8" fillId="2" borderId="0" xfId="0" applyNumberFormat="1" applyFont="1" applyFill="1" applyBorder="1" applyAlignment="1"/>
    <xf numFmtId="0" fontId="1" fillId="0" borderId="0" xfId="0" applyFont="1"/>
    <xf numFmtId="0" fontId="7" fillId="2" borderId="14" xfId="0" applyNumberFormat="1" applyFont="1" applyFill="1" applyBorder="1" applyAlignment="1"/>
    <xf numFmtId="0" fontId="13" fillId="2" borderId="0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vertical="center"/>
    </xf>
    <xf numFmtId="0" fontId="16" fillId="0" borderId="0" xfId="0" applyFont="1"/>
    <xf numFmtId="0" fontId="18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 indent="3"/>
    </xf>
    <xf numFmtId="0" fontId="16" fillId="0" borderId="0" xfId="0" applyFont="1" applyAlignment="1">
      <alignment horizontal="left" vertical="center" indent="3"/>
    </xf>
    <xf numFmtId="0" fontId="20" fillId="0" borderId="0" xfId="0" applyFont="1"/>
    <xf numFmtId="0" fontId="16" fillId="0" borderId="0" xfId="0" applyFont="1" applyBorder="1"/>
    <xf numFmtId="0" fontId="20" fillId="0" borderId="0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indent="4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/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indent="4"/>
    </xf>
    <xf numFmtId="0" fontId="22" fillId="0" borderId="0" xfId="0" applyFont="1" applyBorder="1" applyAlignment="1">
      <alignment horizontal="left" vertical="center" indent="2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10" fontId="23" fillId="0" borderId="19" xfId="0" applyNumberFormat="1" applyFont="1" applyBorder="1" applyAlignment="1">
      <alignment horizontal="right" vertical="center" wrapText="1"/>
    </xf>
    <xf numFmtId="10" fontId="23" fillId="0" borderId="17" xfId="0" applyNumberFormat="1" applyFont="1" applyBorder="1" applyAlignment="1">
      <alignment horizontal="right" vertical="center" wrapText="1"/>
    </xf>
    <xf numFmtId="10" fontId="23" fillId="0" borderId="19" xfId="0" applyNumberFormat="1" applyFont="1" applyBorder="1" applyAlignment="1">
      <alignment horizontal="right" wrapText="1"/>
    </xf>
    <xf numFmtId="37" fontId="23" fillId="0" borderId="19" xfId="0" applyNumberFormat="1" applyFont="1" applyBorder="1" applyAlignment="1">
      <alignment horizontal="right" wrapText="1"/>
    </xf>
    <xf numFmtId="37" fontId="23" fillId="0" borderId="17" xfId="0" applyNumberFormat="1" applyFont="1" applyBorder="1" applyAlignment="1">
      <alignment horizontal="right" wrapText="1"/>
    </xf>
    <xf numFmtId="0" fontId="22" fillId="0" borderId="0" xfId="0" applyFont="1" applyBorder="1" applyAlignment="1">
      <alignment horizontal="left"/>
    </xf>
    <xf numFmtId="14" fontId="22" fillId="0" borderId="0" xfId="0" quotePrefix="1" applyNumberFormat="1" applyFont="1" applyBorder="1" applyAlignment="1">
      <alignment horizontal="left"/>
    </xf>
    <xf numFmtId="0" fontId="22" fillId="0" borderId="0" xfId="0" applyNumberFormat="1" applyFont="1" applyBorder="1" applyAlignment="1">
      <alignment horizontal="left"/>
    </xf>
    <xf numFmtId="0" fontId="29" fillId="0" borderId="0" xfId="0" applyFont="1" applyAlignment="1">
      <alignment vertical="center"/>
    </xf>
    <xf numFmtId="0" fontId="20" fillId="0" borderId="0" xfId="0" applyFont="1" applyAlignment="1"/>
    <xf numFmtId="0" fontId="17" fillId="0" borderId="0" xfId="0" applyFont="1" applyAlignment="1"/>
    <xf numFmtId="0" fontId="16" fillId="0" borderId="0" xfId="0" applyFont="1" applyAlignment="1"/>
    <xf numFmtId="0" fontId="31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37" fontId="23" fillId="4" borderId="17" xfId="0" applyNumberFormat="1" applyFont="1" applyFill="1" applyBorder="1" applyAlignment="1">
      <alignment horizontal="right" wrapText="1"/>
    </xf>
    <xf numFmtId="2" fontId="23" fillId="4" borderId="17" xfId="0" applyNumberFormat="1" applyFont="1" applyFill="1" applyBorder="1" applyAlignment="1">
      <alignment horizontal="right" vertical="center" wrapText="1"/>
    </xf>
    <xf numFmtId="0" fontId="22" fillId="4" borderId="0" xfId="0" applyFont="1" applyFill="1" applyBorder="1" applyAlignment="1">
      <alignment horizontal="left" vertical="center" wrapText="1"/>
    </xf>
    <xf numFmtId="2" fontId="23" fillId="4" borderId="0" xfId="0" applyNumberFormat="1" applyFont="1" applyFill="1" applyBorder="1" applyAlignment="1">
      <alignment horizontal="right" vertical="center" wrapText="1"/>
    </xf>
    <xf numFmtId="10" fontId="23" fillId="0" borderId="0" xfId="0" applyNumberFormat="1" applyFont="1" applyBorder="1" applyAlignment="1">
      <alignment horizontal="right" vertical="center" wrapText="1"/>
    </xf>
    <xf numFmtId="2" fontId="23" fillId="0" borderId="19" xfId="0" applyNumberFormat="1" applyFont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right" vertical="center" wrapText="1"/>
    </xf>
    <xf numFmtId="39" fontId="23" fillId="0" borderId="19" xfId="0" applyNumberFormat="1" applyFont="1" applyBorder="1" applyAlignment="1">
      <alignment horizontal="right" wrapText="1"/>
    </xf>
    <xf numFmtId="0" fontId="9" fillId="2" borderId="7" xfId="0" applyFont="1" applyFill="1" applyBorder="1" applyAlignment="1" applyProtection="1"/>
    <xf numFmtId="0" fontId="9" fillId="0" borderId="8" xfId="0" applyFont="1" applyBorder="1" applyAlignment="1"/>
    <xf numFmtId="0" fontId="9" fillId="0" borderId="9" xfId="0" applyFont="1" applyBorder="1" applyAlignment="1"/>
    <xf numFmtId="0" fontId="7" fillId="2" borderId="0" xfId="0" applyFont="1" applyFill="1" applyBorder="1" applyAlignment="1"/>
    <xf numFmtId="0" fontId="7" fillId="2" borderId="0" xfId="0" applyNumberFormat="1" applyFont="1" applyFill="1" applyBorder="1" applyAlignment="1"/>
    <xf numFmtId="0" fontId="7" fillId="0" borderId="0" xfId="0" applyNumberFormat="1" applyFont="1" applyBorder="1" applyAlignment="1"/>
    <xf numFmtId="0" fontId="7" fillId="2" borderId="4" xfId="0" applyFont="1" applyFill="1" applyBorder="1" applyAlignment="1">
      <alignment horizontal="left"/>
    </xf>
    <xf numFmtId="0" fontId="7" fillId="4" borderId="0" xfId="0" applyNumberFormat="1" applyFont="1" applyFill="1" applyBorder="1" applyAlignment="1"/>
    <xf numFmtId="166" fontId="7" fillId="3" borderId="4" xfId="0" applyNumberFormat="1" applyFont="1" applyFill="1" applyBorder="1" applyAlignment="1" applyProtection="1">
      <alignment horizontal="left" indent="1"/>
      <protection locked="0"/>
    </xf>
    <xf numFmtId="0" fontId="7" fillId="3" borderId="4" xfId="0" applyNumberFormat="1" applyFont="1" applyFill="1" applyBorder="1" applyAlignment="1" applyProtection="1">
      <alignment horizontal="left" indent="1"/>
      <protection locked="0"/>
    </xf>
    <xf numFmtId="0" fontId="7" fillId="3" borderId="4" xfId="0" applyFont="1" applyFill="1" applyBorder="1" applyAlignment="1" applyProtection="1">
      <alignment horizontal="left" indent="1"/>
      <protection locked="0"/>
    </xf>
    <xf numFmtId="0" fontId="2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13" fillId="2" borderId="0" xfId="0" applyNumberFormat="1" applyFont="1" applyFill="1" applyBorder="1" applyAlignment="1">
      <alignment horizontal="left" vertical="center" indent="40"/>
    </xf>
    <xf numFmtId="0" fontId="13" fillId="0" borderId="0" xfId="0" applyNumberFormat="1" applyFont="1" applyBorder="1" applyAlignment="1">
      <alignment horizontal="left" vertical="center" indent="40"/>
    </xf>
    <xf numFmtId="0" fontId="7" fillId="2" borderId="0" xfId="0" applyFont="1" applyFill="1" applyBorder="1" applyAlignment="1" applyProtection="1"/>
    <xf numFmtId="0" fontId="7" fillId="0" borderId="0" xfId="0" applyFont="1" applyBorder="1" applyAlignment="1"/>
    <xf numFmtId="0" fontId="7" fillId="2" borderId="7" xfId="0" applyFont="1" applyFill="1" applyBorder="1" applyAlignment="1" applyProtection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2" borderId="7" xfId="0" applyNumberFormat="1" applyFont="1" applyFill="1" applyBorder="1" applyAlignment="1" applyProtection="1">
      <alignment horizontal="left"/>
    </xf>
    <xf numFmtId="0" fontId="7" fillId="0" borderId="8" xfId="0" applyNumberFormat="1" applyFont="1" applyBorder="1" applyAlignment="1">
      <alignment horizontal="left"/>
    </xf>
    <xf numFmtId="0" fontId="7" fillId="0" borderId="9" xfId="0" applyNumberFormat="1" applyFont="1" applyBorder="1" applyAlignment="1">
      <alignment horizontal="left"/>
    </xf>
    <xf numFmtId="0" fontId="7" fillId="2" borderId="10" xfId="0" applyFont="1" applyFill="1" applyBorder="1" applyAlignment="1" applyProtection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2" borderId="13" xfId="0" applyFont="1" applyFill="1" applyBorder="1" applyAlignment="1" applyProtection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" fontId="7" fillId="3" borderId="4" xfId="0" applyNumberFormat="1" applyFont="1" applyFill="1" applyBorder="1" applyAlignment="1" applyProtection="1">
      <alignment horizontal="left" indent="1"/>
      <protection locked="0"/>
    </xf>
    <xf numFmtId="0" fontId="7" fillId="2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9" fillId="2" borderId="7" xfId="0" applyFont="1" applyFill="1" applyBorder="1" applyAlignment="1" applyProtection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2" borderId="0" xfId="0" applyNumberFormat="1" applyFont="1" applyFill="1" applyBorder="1" applyAlignment="1">
      <alignment horizontal="left"/>
    </xf>
    <xf numFmtId="0" fontId="8" fillId="2" borderId="0" xfId="0" applyNumberFormat="1" applyFont="1" applyFill="1" applyBorder="1" applyAlignment="1"/>
    <xf numFmtId="0" fontId="8" fillId="2" borderId="10" xfId="0" applyNumberFormat="1" applyFont="1" applyFill="1" applyBorder="1" applyAlignment="1"/>
    <xf numFmtId="0" fontId="8" fillId="2" borderId="11" xfId="0" applyNumberFormat="1" applyFont="1" applyFill="1" applyBorder="1" applyAlignment="1"/>
    <xf numFmtId="0" fontId="8" fillId="2" borderId="12" xfId="0" applyNumberFormat="1" applyFont="1" applyFill="1" applyBorder="1" applyAlignment="1"/>
    <xf numFmtId="0" fontId="8" fillId="2" borderId="14" xfId="0" applyNumberFormat="1" applyFont="1" applyFill="1" applyBorder="1" applyAlignment="1"/>
    <xf numFmtId="0" fontId="9" fillId="2" borderId="13" xfId="0" applyNumberFormat="1" applyFont="1" applyFill="1" applyBorder="1" applyAlignment="1">
      <alignment horizontal="left"/>
    </xf>
    <xf numFmtId="0" fontId="9" fillId="2" borderId="4" xfId="0" applyNumberFormat="1" applyFont="1" applyFill="1" applyBorder="1" applyAlignment="1">
      <alignment horizontal="left"/>
    </xf>
    <xf numFmtId="0" fontId="9" fillId="2" borderId="3" xfId="0" applyNumberFormat="1" applyFont="1" applyFill="1" applyBorder="1" applyAlignment="1">
      <alignment horizontal="left"/>
    </xf>
    <xf numFmtId="0" fontId="9" fillId="6" borderId="0" xfId="0" applyNumberFormat="1" applyFont="1" applyFill="1" applyBorder="1" applyAlignment="1">
      <alignment horizontal="left"/>
    </xf>
    <xf numFmtId="0" fontId="9" fillId="6" borderId="0" xfId="0" applyFont="1" applyFill="1" applyBorder="1" applyAlignment="1">
      <alignment horizontal="left"/>
    </xf>
    <xf numFmtId="0" fontId="9" fillId="2" borderId="7" xfId="0" applyNumberFormat="1" applyFont="1" applyFill="1" applyBorder="1" applyAlignment="1">
      <alignment horizontal="left"/>
    </xf>
    <xf numFmtId="0" fontId="9" fillId="2" borderId="8" xfId="0" applyNumberFormat="1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7" fillId="2" borderId="7" xfId="0" applyNumberFormat="1" applyFont="1" applyFill="1" applyBorder="1" applyAlignment="1">
      <alignment horizontal="left"/>
    </xf>
    <xf numFmtId="0" fontId="8" fillId="2" borderId="8" xfId="0" applyNumberFormat="1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7" fillId="2" borderId="13" xfId="0" applyNumberFormat="1" applyFont="1" applyFill="1" applyBorder="1" applyAlignment="1">
      <alignment horizontal="left"/>
    </xf>
    <xf numFmtId="0" fontId="7" fillId="2" borderId="4" xfId="0" applyNumberFormat="1" applyFont="1" applyFill="1" applyBorder="1" applyAlignment="1">
      <alignment horizontal="left"/>
    </xf>
    <xf numFmtId="0" fontId="7" fillId="2" borderId="3" xfId="0" applyNumberFormat="1" applyFont="1" applyFill="1" applyBorder="1" applyAlignment="1">
      <alignment horizontal="left"/>
    </xf>
    <xf numFmtId="0" fontId="8" fillId="2" borderId="14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/>
    <xf numFmtId="0" fontId="9" fillId="2" borderId="10" xfId="0" applyNumberFormat="1" applyFont="1" applyFill="1" applyBorder="1" applyAlignment="1"/>
    <xf numFmtId="0" fontId="9" fillId="2" borderId="11" xfId="0" applyNumberFormat="1" applyFont="1" applyFill="1" applyBorder="1" applyAlignment="1"/>
    <xf numFmtId="0" fontId="9" fillId="2" borderId="12" xfId="0" applyNumberFormat="1" applyFont="1" applyFill="1" applyBorder="1" applyAlignment="1"/>
    <xf numFmtId="0" fontId="8" fillId="0" borderId="0" xfId="0" applyNumberFormat="1" applyFont="1" applyBorder="1" applyAlignment="1"/>
    <xf numFmtId="0" fontId="9" fillId="2" borderId="0" xfId="0" applyNumberFormat="1" applyFont="1" applyFill="1" applyBorder="1" applyAlignment="1">
      <alignment horizontal="left" wrapText="1"/>
    </xf>
    <xf numFmtId="0" fontId="9" fillId="0" borderId="0" xfId="0" applyNumberFormat="1" applyFont="1" applyBorder="1" applyAlignment="1">
      <alignment horizontal="left" wrapText="1"/>
    </xf>
    <xf numFmtId="0" fontId="8" fillId="4" borderId="0" xfId="0" applyNumberFormat="1" applyFont="1" applyFill="1" applyBorder="1" applyAlignment="1"/>
    <xf numFmtId="166" fontId="8" fillId="3" borderId="4" xfId="0" applyNumberFormat="1" applyFont="1" applyFill="1" applyBorder="1" applyAlignment="1" applyProtection="1">
      <alignment horizontal="left" indent="1"/>
      <protection locked="0"/>
    </xf>
    <xf numFmtId="0" fontId="2" fillId="3" borderId="4" xfId="0" applyFont="1" applyFill="1" applyBorder="1" applyAlignment="1" applyProtection="1">
      <alignment horizontal="left" indent="1"/>
      <protection locked="0"/>
    </xf>
    <xf numFmtId="0" fontId="8" fillId="3" borderId="4" xfId="0" applyNumberFormat="1" applyFont="1" applyFill="1" applyBorder="1" applyAlignment="1" applyProtection="1">
      <alignment horizontal="left" indent="1"/>
      <protection locked="0"/>
    </xf>
    <xf numFmtId="0" fontId="7" fillId="4" borderId="0" xfId="0" applyNumberFormat="1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9" fillId="4" borderId="0" xfId="0" applyNumberFormat="1" applyFont="1" applyFill="1" applyBorder="1" applyAlignment="1" applyProtection="1">
      <alignment horizontal="left"/>
    </xf>
    <xf numFmtId="0" fontId="8" fillId="4" borderId="11" xfId="0" applyNumberFormat="1" applyFont="1" applyFill="1" applyBorder="1" applyAlignment="1"/>
    <xf numFmtId="0" fontId="0" fillId="4" borderId="11" xfId="0" applyFill="1" applyBorder="1" applyAlignment="1"/>
    <xf numFmtId="0" fontId="8" fillId="0" borderId="0" xfId="0" applyNumberFormat="1" applyFont="1" applyBorder="1" applyAlignment="1" applyProtection="1"/>
    <xf numFmtId="0" fontId="9" fillId="0" borderId="0" xfId="0" applyNumberFormat="1" applyFont="1" applyBorder="1" applyAlignment="1">
      <alignment horizontal="left"/>
    </xf>
    <xf numFmtId="0" fontId="7" fillId="2" borderId="4" xfId="0" applyNumberFormat="1" applyFont="1" applyFill="1" applyBorder="1" applyAlignment="1"/>
    <xf numFmtId="0" fontId="9" fillId="0" borderId="0" xfId="0" applyFont="1" applyBorder="1" applyAlignment="1">
      <alignment horizontal="left"/>
    </xf>
    <xf numFmtId="0" fontId="8" fillId="2" borderId="14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0" fontId="8" fillId="2" borderId="7" xfId="0" applyNumberFormat="1" applyFont="1" applyFill="1" applyBorder="1" applyAlignment="1">
      <alignment horizontal="left"/>
    </xf>
    <xf numFmtId="166" fontId="8" fillId="2" borderId="4" xfId="0" applyNumberFormat="1" applyFont="1" applyFill="1" applyBorder="1" applyAlignment="1" applyProtection="1">
      <alignment horizontal="left" indent="1"/>
    </xf>
    <xf numFmtId="0" fontId="7" fillId="2" borderId="0" xfId="0" applyFont="1" applyFill="1" applyBorder="1" applyAlignment="1">
      <alignment horizontal="right"/>
    </xf>
    <xf numFmtId="0" fontId="7" fillId="2" borderId="4" xfId="0" applyFont="1" applyFill="1" applyBorder="1" applyAlignment="1" applyProtection="1">
      <alignment horizontal="left" indent="1"/>
    </xf>
    <xf numFmtId="0" fontId="7" fillId="2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2" borderId="4" xfId="0" applyFont="1" applyFill="1" applyBorder="1" applyAlignment="1" applyProtection="1">
      <alignment horizontal="left" indent="1"/>
    </xf>
    <xf numFmtId="0" fontId="0" fillId="0" borderId="0" xfId="0" applyAlignment="1"/>
    <xf numFmtId="0" fontId="13" fillId="2" borderId="0" xfId="0" applyNumberFormat="1" applyFont="1" applyFill="1" applyBorder="1" applyAlignment="1">
      <alignment horizontal="left" vertical="top"/>
    </xf>
    <xf numFmtId="0" fontId="13" fillId="2" borderId="0" xfId="0" applyNumberFormat="1" applyFont="1" applyFill="1" applyBorder="1" applyAlignment="1">
      <alignment horizontal="left" vertical="top" indent="8"/>
    </xf>
    <xf numFmtId="0" fontId="8" fillId="2" borderId="0" xfId="0" applyNumberFormat="1" applyFont="1" applyFill="1" applyAlignment="1"/>
    <xf numFmtId="0" fontId="12" fillId="2" borderId="0" xfId="0" applyNumberFormat="1" applyFont="1" applyFill="1" applyAlignment="1">
      <alignment horizontal="left" vertical="center" indent="41"/>
    </xf>
    <xf numFmtId="0" fontId="7" fillId="0" borderId="0" xfId="0" applyNumberFormat="1" applyFont="1" applyAlignment="1"/>
    <xf numFmtId="0" fontId="8" fillId="2" borderId="0" xfId="0" applyNumberFormat="1" applyFont="1" applyFill="1" applyAlignment="1" applyProtection="1">
      <alignment horizontal="left"/>
    </xf>
    <xf numFmtId="0" fontId="8" fillId="0" borderId="0" xfId="0" applyNumberFormat="1" applyFont="1" applyAlignment="1"/>
    <xf numFmtId="0" fontId="5" fillId="2" borderId="0" xfId="0" applyFont="1" applyFill="1" applyAlignment="1">
      <alignment horizontal="center"/>
    </xf>
    <xf numFmtId="0" fontId="8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/>
    <xf numFmtId="0" fontId="7" fillId="2" borderId="8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7" fillId="2" borderId="0" xfId="0" applyNumberFormat="1" applyFont="1" applyFill="1" applyAlignment="1">
      <alignment horizontal="right"/>
    </xf>
    <xf numFmtId="0" fontId="7" fillId="0" borderId="0" xfId="0" applyNumberFormat="1" applyFont="1" applyAlignment="1">
      <alignment horizontal="right"/>
    </xf>
    <xf numFmtId="0" fontId="7" fillId="2" borderId="0" xfId="0" applyNumberFormat="1" applyFont="1" applyFill="1" applyAlignment="1"/>
    <xf numFmtId="0" fontId="7" fillId="0" borderId="0" xfId="0" applyFont="1" applyAlignment="1"/>
    <xf numFmtId="0" fontId="8" fillId="2" borderId="7" xfId="0" applyFont="1" applyFill="1" applyBorder="1" applyAlignment="1">
      <alignment horizontal="left"/>
    </xf>
    <xf numFmtId="0" fontId="6" fillId="4" borderId="0" xfId="0" applyNumberFormat="1" applyFont="1" applyFill="1" applyAlignment="1"/>
    <xf numFmtId="0" fontId="0" fillId="0" borderId="0" xfId="0" applyAlignment="1" applyProtection="1"/>
    <xf numFmtId="3" fontId="0" fillId="0" borderId="0" xfId="0" applyNumberFormat="1" applyAlignment="1" applyProtection="1"/>
    <xf numFmtId="0" fontId="9" fillId="2" borderId="11" xfId="0" applyFont="1" applyFill="1" applyBorder="1" applyAlignment="1">
      <alignment horizontal="left"/>
    </xf>
    <xf numFmtId="0" fontId="0" fillId="0" borderId="11" xfId="0" applyBorder="1" applyAlignment="1"/>
    <xf numFmtId="0" fontId="22" fillId="0" borderId="18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4" borderId="18" xfId="0" applyFont="1" applyFill="1" applyBorder="1" applyAlignment="1">
      <alignment horizontal="left" vertical="center" wrapText="1"/>
    </xf>
    <xf numFmtId="0" fontId="22" fillId="4" borderId="16" xfId="0" applyFont="1" applyFill="1" applyBorder="1" applyAlignment="1">
      <alignment horizontal="left" vertical="center" wrapText="1"/>
    </xf>
    <xf numFmtId="0" fontId="22" fillId="4" borderId="19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22" fillId="0" borderId="0" xfId="0" applyFont="1" applyBorder="1" applyAlignment="1">
      <alignment horizontal="left"/>
    </xf>
    <xf numFmtId="14" fontId="22" fillId="0" borderId="0" xfId="0" quotePrefix="1" applyNumberFormat="1" applyFont="1" applyBorder="1" applyAlignment="1">
      <alignment horizontal="left"/>
    </xf>
    <xf numFmtId="0" fontId="22" fillId="0" borderId="0" xfId="0" applyNumberFormat="1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31" fillId="0" borderId="21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9F9F9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5</xdr:col>
      <xdr:colOff>790575</xdr:colOff>
      <xdr:row>0</xdr:row>
      <xdr:rowOff>619125</xdr:rowOff>
    </xdr:to>
    <xdr:pic>
      <xdr:nvPicPr>
        <xdr:cNvPr id="6" name="Picture 2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000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285750</xdr:colOff>
      <xdr:row>0</xdr:row>
      <xdr:rowOff>0</xdr:rowOff>
    </xdr:from>
    <xdr:to>
      <xdr:col>10</xdr:col>
      <xdr:colOff>76200</xdr:colOff>
      <xdr:row>3</xdr:row>
      <xdr:rowOff>19050</xdr:rowOff>
    </xdr:to>
    <xdr:grpSp>
      <xdr:nvGrpSpPr>
        <xdr:cNvPr id="10" name="Group 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4686300" y="0"/>
          <a:ext cx="2000250" cy="800100"/>
          <a:chOff x="4888856" y="0"/>
          <a:chExt cx="1995342" cy="795338"/>
        </a:xfrm>
      </xdr:grpSpPr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8055" y="0"/>
            <a:ext cx="836143" cy="2272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n-US" sz="900" b="0" i="0" u="none" strike="noStrike" baseline="0">
                <a:solidFill>
                  <a:srgbClr val="808080"/>
                </a:solidFill>
                <a:latin typeface="AvantGarde Bk BT"/>
              </a:rPr>
              <a:t>1/2022</a:t>
            </a: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88856" y="653313"/>
            <a:ext cx="1197205" cy="1420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" tIns="9144" rIns="0" bIns="0" anchor="t" upright="1"/>
          <a:lstStyle/>
          <a:p>
            <a:pPr algn="ctr" rtl="0">
              <a:defRPr sz="1000"/>
            </a:pPr>
            <a:r>
              <a:rPr lang="en-US" sz="950" b="1" i="0" u="none" strike="noStrike" baseline="0">
                <a:solidFill>
                  <a:srgbClr val="000000"/>
                </a:solidFill>
                <a:latin typeface="AvantGarde Bk BT"/>
              </a:rPr>
              <a:t>ID:</a:t>
            </a:r>
            <a:r>
              <a:rPr lang="en-US" sz="950" b="0" i="0" u="none" strike="noStrike" baseline="0">
                <a:solidFill>
                  <a:srgbClr val="000000"/>
                </a:solidFill>
                <a:latin typeface="AvantGarde Bk BT"/>
              </a:rPr>
              <a:t> HLB-011</a:t>
            </a: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vantGarde Md BT"/>
              </a:rPr>
              <a:t> 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5</xdr:col>
      <xdr:colOff>1057275</xdr:colOff>
      <xdr:row>0</xdr:row>
      <xdr:rowOff>619125</xdr:rowOff>
    </xdr:to>
    <xdr:pic>
      <xdr:nvPicPr>
        <xdr:cNvPr id="6" name="Picture 2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000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190500</xdr:colOff>
      <xdr:row>0</xdr:row>
      <xdr:rowOff>0</xdr:rowOff>
    </xdr:from>
    <xdr:to>
      <xdr:col>13</xdr:col>
      <xdr:colOff>47625</xdr:colOff>
      <xdr:row>3</xdr:row>
      <xdr:rowOff>19050</xdr:rowOff>
    </xdr:to>
    <xdr:grpSp>
      <xdr:nvGrpSpPr>
        <xdr:cNvPr id="16" name="Group 1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>
          <a:grpSpLocks/>
        </xdr:cNvGrpSpPr>
      </xdr:nvGrpSpPr>
      <xdr:grpSpPr bwMode="auto">
        <a:xfrm>
          <a:off x="6124575" y="0"/>
          <a:ext cx="2000250" cy="800100"/>
          <a:chOff x="4888856" y="0"/>
          <a:chExt cx="1995342" cy="795338"/>
        </a:xfrm>
      </xdr:grpSpPr>
      <xdr:sp macro="" textlink="">
        <xdr:nvSpPr>
          <xdr:cNvPr id="17" name="Text Box 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8055" y="0"/>
            <a:ext cx="836143" cy="2272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n-US" sz="900" b="0" i="0" u="none" strike="noStrike" baseline="0">
                <a:solidFill>
                  <a:srgbClr val="808080"/>
                </a:solidFill>
                <a:latin typeface="AvantGarde Bk BT"/>
              </a:rPr>
              <a:t>1/2022</a:t>
            </a:r>
          </a:p>
        </xdr:txBody>
      </xdr:sp>
      <xdr:sp macro="" textlink="">
        <xdr:nvSpPr>
          <xdr:cNvPr id="18" name="Text Box 3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88856" y="653313"/>
            <a:ext cx="1197205" cy="1420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" tIns="9144" rIns="0" bIns="0" anchor="t" upright="1"/>
          <a:lstStyle/>
          <a:p>
            <a:pPr algn="ctr" rtl="0">
              <a:defRPr sz="1000"/>
            </a:pPr>
            <a:r>
              <a:rPr lang="en-US" sz="950" b="1" i="0" u="none" strike="noStrike" baseline="0">
                <a:solidFill>
                  <a:srgbClr val="000000"/>
                </a:solidFill>
                <a:latin typeface="AvantGarde Bk BT"/>
              </a:rPr>
              <a:t>ID:</a:t>
            </a:r>
            <a:r>
              <a:rPr lang="en-US" sz="950" b="0" i="0" u="none" strike="noStrike" baseline="0">
                <a:solidFill>
                  <a:srgbClr val="000000"/>
                </a:solidFill>
                <a:latin typeface="AvantGarde Bk BT"/>
              </a:rPr>
              <a:t> HLB-011</a:t>
            </a: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vantGarde Md BT"/>
              </a:rPr>
              <a:t> 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5</xdr:col>
      <xdr:colOff>752475</xdr:colOff>
      <xdr:row>0</xdr:row>
      <xdr:rowOff>619125</xdr:rowOff>
    </xdr:to>
    <xdr:pic>
      <xdr:nvPicPr>
        <xdr:cNvPr id="6" name="Picture 2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000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542925</xdr:colOff>
      <xdr:row>0</xdr:row>
      <xdr:rowOff>0</xdr:rowOff>
    </xdr:from>
    <xdr:to>
      <xdr:col>10</xdr:col>
      <xdr:colOff>76200</xdr:colOff>
      <xdr:row>3</xdr:row>
      <xdr:rowOff>19050</xdr:rowOff>
    </xdr:to>
    <xdr:grpSp>
      <xdr:nvGrpSpPr>
        <xdr:cNvPr id="13" name="Group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>
          <a:grpSpLocks/>
        </xdr:cNvGrpSpPr>
      </xdr:nvGrpSpPr>
      <xdr:grpSpPr bwMode="auto">
        <a:xfrm>
          <a:off x="4562475" y="0"/>
          <a:ext cx="2000250" cy="800100"/>
          <a:chOff x="4888856" y="0"/>
          <a:chExt cx="1995342" cy="795338"/>
        </a:xfrm>
      </xdr:grpSpPr>
      <xdr:sp macro="" textlink="">
        <xdr:nvSpPr>
          <xdr:cNvPr id="14" name="Text Box 6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8055" y="0"/>
            <a:ext cx="836143" cy="2272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n-US" sz="900" b="0" i="0" u="none" strike="noStrike" baseline="0">
                <a:solidFill>
                  <a:srgbClr val="808080"/>
                </a:solidFill>
                <a:latin typeface="AvantGarde Bk BT"/>
              </a:rPr>
              <a:t>1/2022</a:t>
            </a:r>
          </a:p>
        </xdr:txBody>
      </xdr:sp>
      <xdr:sp macro="" textlink="">
        <xdr:nvSpPr>
          <xdr:cNvPr id="15" name="Text Box 3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88856" y="653313"/>
            <a:ext cx="1197205" cy="1420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" tIns="9144" rIns="0" bIns="0" anchor="t" upright="1"/>
          <a:lstStyle/>
          <a:p>
            <a:pPr algn="ctr" rtl="0">
              <a:defRPr sz="1000"/>
            </a:pPr>
            <a:r>
              <a:rPr lang="en-US" sz="950" b="1" i="0" u="none" strike="noStrike" baseline="0">
                <a:solidFill>
                  <a:srgbClr val="000000"/>
                </a:solidFill>
                <a:latin typeface="AvantGarde Bk BT"/>
              </a:rPr>
              <a:t>ID:</a:t>
            </a:r>
            <a:r>
              <a:rPr lang="en-US" sz="950" b="0" i="0" u="none" strike="noStrike" baseline="0">
                <a:solidFill>
                  <a:srgbClr val="000000"/>
                </a:solidFill>
                <a:latin typeface="AvantGarde Bk BT"/>
              </a:rPr>
              <a:t> HLB-011</a:t>
            </a: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vantGarde Md BT"/>
              </a:rPr>
              <a:t> 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hlbny.com/bus_dev/Cache/Temporary%20Internet%20Files/Content.Outlook/L6DWG2JJ/HLB_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es10%"/>
      <sheetName val="Performance"/>
      <sheetName val="Stock"/>
      <sheetName val="QModule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5"/>
  <sheetViews>
    <sheetView tabSelected="1" zoomScaleNormal="100" zoomScaleSheetLayoutView="100" workbookViewId="0">
      <selection activeCell="E11" sqref="E11:J11"/>
    </sheetView>
  </sheetViews>
  <sheetFormatPr defaultColWidth="9.140625" defaultRowHeight="12.75" x14ac:dyDescent="0.2"/>
  <cols>
    <col min="1" max="1" width="3.28515625" style="54" customWidth="1"/>
    <col min="2" max="2" width="10.7109375" style="1" customWidth="1"/>
    <col min="3" max="3" width="1.140625" style="1" customWidth="1"/>
    <col min="4" max="4" width="3.85546875" style="1" customWidth="1"/>
    <col min="5" max="5" width="2.42578125" style="1" customWidth="1"/>
    <col min="6" max="6" width="20.42578125" style="1" customWidth="1"/>
    <col min="7" max="7" width="18.42578125" style="1" customWidth="1"/>
    <col min="8" max="8" width="5.7109375" style="1" customWidth="1"/>
    <col min="9" max="9" width="17.42578125" style="1" customWidth="1"/>
    <col min="10" max="10" width="15.7109375" style="1" customWidth="1"/>
    <col min="11" max="11" width="2.85546875" style="1" customWidth="1"/>
    <col min="12" max="12" width="9.140625" style="54"/>
    <col min="13" max="16384" width="9.140625" style="1"/>
  </cols>
  <sheetData>
    <row r="1" spans="1:12" s="58" customFormat="1" ht="49.5" customHeight="1" x14ac:dyDescent="0.2">
      <c r="A1" s="45"/>
      <c r="B1" s="56"/>
      <c r="C1" s="46"/>
      <c r="D1" s="46"/>
      <c r="E1" s="46"/>
      <c r="F1" s="46"/>
      <c r="G1" s="46"/>
      <c r="H1" s="46"/>
      <c r="I1" s="47"/>
      <c r="J1" s="47"/>
      <c r="K1" s="52"/>
      <c r="L1" s="34"/>
    </row>
    <row r="2" spans="1:12" s="35" customFormat="1" ht="4.5" customHeight="1" x14ac:dyDescent="0.2">
      <c r="A2" s="45"/>
      <c r="B2" s="45"/>
      <c r="C2" s="46"/>
      <c r="D2" s="46"/>
      <c r="E2" s="46"/>
      <c r="F2" s="46"/>
      <c r="G2" s="46"/>
      <c r="H2" s="46"/>
      <c r="I2" s="47"/>
      <c r="J2" s="47"/>
      <c r="K2" s="52"/>
      <c r="L2" s="34"/>
    </row>
    <row r="3" spans="1:12" s="35" customFormat="1" ht="7.5" customHeight="1" x14ac:dyDescent="0.2">
      <c r="A3" s="45"/>
      <c r="B3" s="48"/>
      <c r="C3" s="49"/>
      <c r="D3" s="49"/>
      <c r="E3" s="49"/>
      <c r="F3" s="49"/>
      <c r="G3" s="49"/>
      <c r="H3" s="49"/>
      <c r="I3" s="50"/>
      <c r="J3" s="50"/>
      <c r="K3" s="52"/>
      <c r="L3" s="34"/>
    </row>
    <row r="4" spans="1:12" s="35" customFormat="1" ht="2.4500000000000002" customHeight="1" thickBot="1" x14ac:dyDescent="0.25">
      <c r="A4" s="45"/>
      <c r="B4" s="45"/>
      <c r="C4" s="46"/>
      <c r="D4" s="46"/>
      <c r="E4" s="46"/>
      <c r="F4" s="46"/>
      <c r="G4" s="46"/>
      <c r="H4" s="46"/>
      <c r="I4" s="47"/>
      <c r="J4" s="47"/>
      <c r="K4" s="52"/>
      <c r="L4" s="34"/>
    </row>
    <row r="5" spans="1:12" s="35" customFormat="1" x14ac:dyDescent="0.2">
      <c r="A5" s="45"/>
      <c r="B5" s="40"/>
      <c r="C5" s="41"/>
      <c r="D5" s="41"/>
      <c r="E5" s="41"/>
      <c r="F5" s="41"/>
      <c r="G5" s="41"/>
      <c r="H5" s="41"/>
      <c r="I5" s="42"/>
      <c r="J5" s="42"/>
      <c r="K5" s="52"/>
      <c r="L5" s="43"/>
    </row>
    <row r="6" spans="1:12" ht="12.95" customHeight="1" x14ac:dyDescent="0.2">
      <c r="A6" s="52"/>
      <c r="B6" s="156"/>
      <c r="C6" s="156"/>
      <c r="D6" s="156"/>
      <c r="E6" s="156"/>
      <c r="F6" s="156"/>
      <c r="G6" s="156"/>
      <c r="H6" s="156"/>
      <c r="I6" s="156"/>
      <c r="J6" s="156"/>
      <c r="K6" s="52"/>
    </row>
    <row r="7" spans="1:12" ht="12.95" customHeight="1" x14ac:dyDescent="0.25">
      <c r="A7" s="52"/>
      <c r="B7" s="160" t="s">
        <v>31</v>
      </c>
      <c r="C7" s="160"/>
      <c r="D7" s="160"/>
      <c r="E7" s="160"/>
      <c r="F7" s="160"/>
      <c r="G7" s="160"/>
      <c r="H7" s="160"/>
      <c r="I7" s="160"/>
      <c r="J7" s="160"/>
      <c r="K7" s="52"/>
    </row>
    <row r="8" spans="1:12" ht="12.95" customHeight="1" x14ac:dyDescent="0.25">
      <c r="A8" s="52"/>
      <c r="B8" s="160" t="s">
        <v>55</v>
      </c>
      <c r="C8" s="160"/>
      <c r="D8" s="160"/>
      <c r="E8" s="160"/>
      <c r="F8" s="160"/>
      <c r="G8" s="160"/>
      <c r="H8" s="160"/>
      <c r="I8" s="160"/>
      <c r="J8" s="160"/>
      <c r="K8" s="52"/>
    </row>
    <row r="9" spans="1:12" ht="12.95" customHeight="1" x14ac:dyDescent="0.25">
      <c r="A9" s="52"/>
      <c r="B9" s="161" t="s">
        <v>6</v>
      </c>
      <c r="C9" s="161"/>
      <c r="D9" s="161"/>
      <c r="E9" s="161"/>
      <c r="F9" s="161"/>
      <c r="G9" s="162"/>
      <c r="H9" s="161"/>
      <c r="I9" s="161"/>
      <c r="J9" s="161"/>
      <c r="K9" s="52"/>
    </row>
    <row r="10" spans="1:12" ht="21" customHeight="1" x14ac:dyDescent="0.2">
      <c r="A10" s="52"/>
      <c r="B10" s="163" t="s">
        <v>87</v>
      </c>
      <c r="C10" s="164"/>
      <c r="D10" s="164"/>
      <c r="E10" s="164"/>
      <c r="F10" s="164"/>
      <c r="G10" s="164"/>
      <c r="H10" s="164"/>
      <c r="I10" s="164"/>
      <c r="J10" s="164"/>
      <c r="K10" s="52"/>
    </row>
    <row r="11" spans="1:12" ht="12.95" customHeight="1" x14ac:dyDescent="0.2">
      <c r="A11" s="52"/>
      <c r="B11" s="148" t="s">
        <v>0</v>
      </c>
      <c r="C11" s="148"/>
      <c r="D11" s="148"/>
      <c r="E11" s="155"/>
      <c r="F11" s="155"/>
      <c r="G11" s="155"/>
      <c r="H11" s="155"/>
      <c r="I11" s="155"/>
      <c r="J11" s="155"/>
      <c r="K11" s="52"/>
    </row>
    <row r="12" spans="1:12" s="3" customFormat="1" ht="12.95" customHeight="1" x14ac:dyDescent="0.2">
      <c r="A12" s="52"/>
      <c r="B12" s="165"/>
      <c r="C12" s="166"/>
      <c r="D12" s="166"/>
      <c r="E12" s="166"/>
      <c r="F12" s="166"/>
      <c r="G12" s="166"/>
      <c r="H12" s="166"/>
      <c r="I12" s="166"/>
      <c r="J12" s="166"/>
      <c r="K12" s="52"/>
    </row>
    <row r="13" spans="1:12" ht="12.95" customHeight="1" x14ac:dyDescent="0.2">
      <c r="A13" s="52"/>
      <c r="B13" s="157" t="s">
        <v>7</v>
      </c>
      <c r="C13" s="157"/>
      <c r="D13" s="157"/>
      <c r="E13" s="153"/>
      <c r="F13" s="153"/>
      <c r="G13" s="158" t="s">
        <v>32</v>
      </c>
      <c r="H13" s="159"/>
      <c r="I13" s="179"/>
      <c r="J13" s="179"/>
      <c r="K13" s="52"/>
    </row>
    <row r="14" spans="1:12" ht="12.95" customHeight="1" x14ac:dyDescent="0.2">
      <c r="A14" s="52"/>
      <c r="B14" s="180"/>
      <c r="C14" s="150"/>
      <c r="D14" s="150"/>
      <c r="E14" s="150"/>
      <c r="F14" s="150"/>
      <c r="G14" s="150"/>
      <c r="H14" s="150"/>
      <c r="I14" s="150"/>
      <c r="J14" s="150"/>
      <c r="K14" s="52"/>
    </row>
    <row r="15" spans="1:12" ht="12.95" customHeight="1" x14ac:dyDescent="0.2">
      <c r="A15" s="52"/>
      <c r="B15" s="181" t="s">
        <v>1</v>
      </c>
      <c r="C15" s="182"/>
      <c r="D15" s="182"/>
      <c r="E15" s="182"/>
      <c r="F15" s="182"/>
      <c r="G15" s="182"/>
      <c r="H15" s="182"/>
      <c r="I15" s="182"/>
      <c r="J15" s="182"/>
      <c r="K15" s="52"/>
    </row>
    <row r="16" spans="1:12" ht="12.75" customHeight="1" x14ac:dyDescent="0.2">
      <c r="A16" s="52"/>
      <c r="B16" s="148"/>
      <c r="C16" s="166"/>
      <c r="D16" s="166"/>
      <c r="E16" s="166"/>
      <c r="F16" s="166"/>
      <c r="G16" s="166"/>
      <c r="H16" s="166"/>
      <c r="I16" s="166"/>
      <c r="J16" s="166"/>
      <c r="K16" s="52"/>
    </row>
    <row r="17" spans="1:14" ht="14.1" customHeight="1" x14ac:dyDescent="0.2">
      <c r="A17" s="52"/>
      <c r="B17" s="167" t="s">
        <v>8</v>
      </c>
      <c r="C17" s="168"/>
      <c r="D17" s="168"/>
      <c r="E17" s="168"/>
      <c r="F17" s="168"/>
      <c r="G17" s="168"/>
      <c r="H17" s="168"/>
      <c r="I17" s="169"/>
      <c r="J17" s="12"/>
      <c r="K17" s="82"/>
    </row>
    <row r="18" spans="1:14" ht="14.1" customHeight="1" x14ac:dyDescent="0.2">
      <c r="A18" s="52"/>
      <c r="B18" s="170" t="s">
        <v>9</v>
      </c>
      <c r="C18" s="171"/>
      <c r="D18" s="171"/>
      <c r="E18" s="171"/>
      <c r="F18" s="171"/>
      <c r="G18" s="171"/>
      <c r="H18" s="171"/>
      <c r="I18" s="172"/>
      <c r="J18" s="12"/>
      <c r="K18" s="82"/>
    </row>
    <row r="19" spans="1:14" ht="14.1" customHeight="1" x14ac:dyDescent="0.2">
      <c r="A19" s="52"/>
      <c r="B19" s="173" t="s">
        <v>10</v>
      </c>
      <c r="C19" s="174"/>
      <c r="D19" s="174"/>
      <c r="E19" s="174"/>
      <c r="F19" s="174"/>
      <c r="G19" s="174"/>
      <c r="H19" s="174"/>
      <c r="I19" s="175"/>
      <c r="J19" s="13"/>
      <c r="K19" s="52"/>
      <c r="N19" s="19"/>
    </row>
    <row r="20" spans="1:14" s="16" customFormat="1" ht="14.1" customHeight="1" x14ac:dyDescent="0.2">
      <c r="A20" s="53"/>
      <c r="B20" s="176" t="s">
        <v>24</v>
      </c>
      <c r="C20" s="177"/>
      <c r="D20" s="177"/>
      <c r="E20" s="177"/>
      <c r="F20" s="177"/>
      <c r="G20" s="177"/>
      <c r="H20" s="177"/>
      <c r="I20" s="178"/>
      <c r="J20" s="15"/>
      <c r="K20" s="83"/>
      <c r="L20" s="55"/>
    </row>
    <row r="21" spans="1:14" ht="14.1" customHeight="1" x14ac:dyDescent="0.2">
      <c r="A21" s="52"/>
      <c r="B21" s="173" t="s">
        <v>11</v>
      </c>
      <c r="C21" s="174"/>
      <c r="D21" s="174"/>
      <c r="E21" s="174"/>
      <c r="F21" s="174"/>
      <c r="G21" s="174"/>
      <c r="H21" s="174"/>
      <c r="I21" s="175"/>
      <c r="J21" s="13"/>
      <c r="K21" s="52"/>
    </row>
    <row r="22" spans="1:14" s="16" customFormat="1" ht="14.1" customHeight="1" x14ac:dyDescent="0.2">
      <c r="A22" s="53"/>
      <c r="B22" s="176" t="s">
        <v>24</v>
      </c>
      <c r="C22" s="177"/>
      <c r="D22" s="177"/>
      <c r="E22" s="177"/>
      <c r="F22" s="177"/>
      <c r="G22" s="177"/>
      <c r="H22" s="177"/>
      <c r="I22" s="178"/>
      <c r="J22" s="17"/>
      <c r="K22" s="83"/>
      <c r="L22" s="55"/>
    </row>
    <row r="23" spans="1:14" ht="14.1" customHeight="1" x14ac:dyDescent="0.2">
      <c r="A23" s="52"/>
      <c r="B23" s="173" t="s">
        <v>12</v>
      </c>
      <c r="C23" s="174"/>
      <c r="D23" s="174"/>
      <c r="E23" s="174"/>
      <c r="F23" s="174"/>
      <c r="G23" s="174"/>
      <c r="H23" s="174"/>
      <c r="I23" s="175"/>
      <c r="J23" s="13"/>
      <c r="K23" s="52"/>
    </row>
    <row r="24" spans="1:14" s="16" customFormat="1" ht="14.1" customHeight="1" x14ac:dyDescent="0.2">
      <c r="A24" s="53"/>
      <c r="B24" s="176" t="s">
        <v>24</v>
      </c>
      <c r="C24" s="177"/>
      <c r="D24" s="177"/>
      <c r="E24" s="177"/>
      <c r="F24" s="177"/>
      <c r="G24" s="177"/>
      <c r="H24" s="177"/>
      <c r="I24" s="178"/>
      <c r="J24" s="17"/>
      <c r="K24" s="83"/>
      <c r="L24" s="55"/>
    </row>
    <row r="25" spans="1:14" ht="14.1" customHeight="1" x14ac:dyDescent="0.2">
      <c r="A25" s="52"/>
      <c r="B25" s="183" t="s">
        <v>13</v>
      </c>
      <c r="C25" s="184"/>
      <c r="D25" s="184"/>
      <c r="E25" s="184"/>
      <c r="F25" s="184"/>
      <c r="G25" s="184"/>
      <c r="H25" s="184"/>
      <c r="I25" s="185"/>
      <c r="J25" s="80" t="str">
        <f>IF(COUNTBLANK(J17:J24)=8, "", SUM(J17:J24))</f>
        <v/>
      </c>
      <c r="K25" s="82" t="s">
        <v>56</v>
      </c>
      <c r="M25"/>
    </row>
    <row r="26" spans="1:14" ht="14.1" customHeight="1" x14ac:dyDescent="0.2">
      <c r="A26" s="52"/>
      <c r="B26" s="145" t="s">
        <v>14</v>
      </c>
      <c r="C26" s="146"/>
      <c r="D26" s="146"/>
      <c r="E26" s="146"/>
      <c r="F26" s="146"/>
      <c r="G26" s="146"/>
      <c r="H26" s="146"/>
      <c r="I26" s="147"/>
      <c r="J26" s="81" t="str">
        <f>IF(ISNUMBER(J25), IF(J25&gt;0, "Yes", "No"), "")</f>
        <v/>
      </c>
      <c r="K26" s="82" t="s">
        <v>56</v>
      </c>
    </row>
    <row r="27" spans="1:14" ht="1.9" customHeight="1" x14ac:dyDescent="0.2">
      <c r="A27" s="52"/>
      <c r="B27" s="148"/>
      <c r="C27" s="148"/>
      <c r="D27" s="148"/>
      <c r="E27" s="148"/>
      <c r="F27" s="148"/>
      <c r="G27" s="148"/>
      <c r="H27" s="148"/>
      <c r="I27" s="148"/>
      <c r="J27" s="148"/>
      <c r="K27" s="52"/>
    </row>
    <row r="28" spans="1:14" ht="12.75" customHeight="1" x14ac:dyDescent="0.2">
      <c r="A28" s="52"/>
      <c r="B28" s="78" t="s">
        <v>58</v>
      </c>
      <c r="C28" s="78"/>
      <c r="D28" s="78"/>
      <c r="E28" s="78"/>
      <c r="F28" s="78"/>
      <c r="G28" s="78"/>
      <c r="H28" s="78"/>
      <c r="I28" s="78"/>
      <c r="J28" s="78"/>
      <c r="K28" s="52"/>
    </row>
    <row r="29" spans="1:14" ht="7.15" customHeight="1" x14ac:dyDescent="0.2">
      <c r="A29" s="52"/>
      <c r="B29" s="78"/>
      <c r="C29" s="78"/>
      <c r="D29" s="78"/>
      <c r="E29" s="78"/>
      <c r="F29" s="78"/>
      <c r="G29" s="78"/>
      <c r="H29" s="78"/>
      <c r="I29" s="78"/>
      <c r="J29" s="78"/>
      <c r="K29" s="52"/>
    </row>
    <row r="30" spans="1:14" ht="12.75" customHeight="1" x14ac:dyDescent="0.2">
      <c r="A30" s="52"/>
      <c r="B30" s="148" t="s">
        <v>57</v>
      </c>
      <c r="C30" s="148"/>
      <c r="D30" s="148"/>
      <c r="E30" s="148"/>
      <c r="F30" s="148"/>
      <c r="G30" s="148"/>
      <c r="H30" s="148"/>
      <c r="I30" s="148"/>
      <c r="J30" s="148"/>
      <c r="K30" s="52"/>
    </row>
    <row r="31" spans="1:14" ht="12.75" customHeight="1" x14ac:dyDescent="0.2">
      <c r="A31" s="52"/>
      <c r="B31" s="51"/>
      <c r="C31" s="51"/>
      <c r="D31" s="51"/>
      <c r="E31" s="51"/>
      <c r="F31" s="51"/>
      <c r="G31" s="51"/>
      <c r="H31" s="51"/>
      <c r="I31" s="51"/>
      <c r="J31" s="51"/>
      <c r="K31" s="52"/>
    </row>
    <row r="32" spans="1:14" ht="12.75" customHeight="1" x14ac:dyDescent="0.2">
      <c r="A32" s="52"/>
      <c r="B32" s="27" t="s">
        <v>2</v>
      </c>
      <c r="C32" s="151"/>
      <c r="D32" s="151"/>
      <c r="E32" s="151"/>
      <c r="F32" s="151"/>
      <c r="G32" s="151"/>
      <c r="H32" s="30" t="s">
        <v>5</v>
      </c>
      <c r="I32" s="153"/>
      <c r="J32" s="153"/>
      <c r="K32" s="52"/>
    </row>
    <row r="33" spans="1:11" ht="12.75" customHeight="1" x14ac:dyDescent="0.2">
      <c r="A33" s="52"/>
      <c r="B33" s="149"/>
      <c r="C33" s="150"/>
      <c r="D33" s="150"/>
      <c r="E33" s="150"/>
      <c r="F33" s="150"/>
      <c r="G33" s="150"/>
      <c r="H33" s="150"/>
      <c r="I33" s="150"/>
      <c r="J33" s="150"/>
      <c r="K33" s="52"/>
    </row>
    <row r="34" spans="1:11" ht="12.75" customHeight="1" x14ac:dyDescent="0.2">
      <c r="A34" s="52"/>
      <c r="B34" s="27" t="s">
        <v>3</v>
      </c>
      <c r="C34" s="155"/>
      <c r="D34" s="155"/>
      <c r="E34" s="155"/>
      <c r="F34" s="155"/>
      <c r="G34" s="155"/>
      <c r="H34" s="30" t="s">
        <v>4</v>
      </c>
      <c r="I34" s="154"/>
      <c r="J34" s="154"/>
      <c r="K34" s="52"/>
    </row>
    <row r="35" spans="1:11" x14ac:dyDescent="0.2">
      <c r="A35" s="52"/>
      <c r="B35" s="152"/>
      <c r="C35" s="152"/>
      <c r="D35" s="152"/>
      <c r="E35" s="152"/>
      <c r="F35" s="152"/>
      <c r="G35" s="152"/>
      <c r="H35" s="152"/>
      <c r="I35" s="152"/>
      <c r="J35" s="152"/>
      <c r="K35" s="52"/>
    </row>
    <row r="36" spans="1:11" x14ac:dyDescent="0.2">
      <c r="A36" s="52"/>
      <c r="B36" s="56"/>
      <c r="C36" s="56"/>
      <c r="D36" s="56"/>
      <c r="E36" s="56"/>
      <c r="F36" s="56"/>
      <c r="G36" s="56"/>
      <c r="H36" s="56"/>
      <c r="I36" s="56"/>
      <c r="J36" s="56"/>
      <c r="K36" s="54"/>
    </row>
    <row r="37" spans="1:11" s="54" customFormat="1" x14ac:dyDescent="0.2">
      <c r="A37" s="52"/>
      <c r="B37" s="57"/>
      <c r="C37" s="57"/>
      <c r="D37" s="57"/>
      <c r="E37" s="57"/>
      <c r="F37" s="57"/>
      <c r="G37" s="57"/>
      <c r="H37" s="57"/>
      <c r="I37" s="57"/>
      <c r="J37" s="57"/>
    </row>
    <row r="38" spans="1:11" x14ac:dyDescent="0.2">
      <c r="B38"/>
      <c r="C38"/>
      <c r="D38"/>
      <c r="E38"/>
      <c r="F38"/>
      <c r="G38"/>
      <c r="H38"/>
      <c r="I38"/>
      <c r="J38"/>
    </row>
    <row r="39" spans="1:11" x14ac:dyDescent="0.2">
      <c r="B39"/>
      <c r="C39"/>
      <c r="D39"/>
      <c r="E39"/>
      <c r="F39"/>
      <c r="G39"/>
      <c r="H39"/>
      <c r="I39"/>
      <c r="J39"/>
    </row>
    <row r="40" spans="1:11" x14ac:dyDescent="0.2">
      <c r="B40"/>
      <c r="C40"/>
      <c r="D40"/>
      <c r="E40"/>
      <c r="F40"/>
      <c r="G40"/>
      <c r="H40"/>
      <c r="I40"/>
      <c r="J40"/>
    </row>
    <row r="41" spans="1:11" x14ac:dyDescent="0.2">
      <c r="B41"/>
      <c r="C41"/>
      <c r="D41"/>
      <c r="E41"/>
      <c r="F41"/>
      <c r="G41"/>
      <c r="H41"/>
      <c r="I41"/>
      <c r="J41"/>
    </row>
    <row r="42" spans="1:11" x14ac:dyDescent="0.2">
      <c r="B42"/>
      <c r="C42"/>
      <c r="D42"/>
      <c r="E42"/>
      <c r="F42"/>
      <c r="G42"/>
      <c r="H42"/>
      <c r="I42"/>
      <c r="J42"/>
    </row>
    <row r="43" spans="1:11" ht="15" customHeight="1" x14ac:dyDescent="0.2">
      <c r="B43"/>
      <c r="C43"/>
      <c r="D43"/>
      <c r="E43"/>
      <c r="F43"/>
      <c r="G43"/>
      <c r="H43"/>
      <c r="I43"/>
      <c r="J43"/>
    </row>
    <row r="44" spans="1:11" ht="15" customHeight="1" x14ac:dyDescent="0.2">
      <c r="B44"/>
      <c r="C44"/>
      <c r="D44"/>
      <c r="E44"/>
      <c r="F44"/>
      <c r="G44"/>
      <c r="H44"/>
      <c r="I44"/>
      <c r="J44"/>
    </row>
    <row r="45" spans="1:11" ht="15" customHeight="1" x14ac:dyDescent="0.2">
      <c r="B45"/>
      <c r="C45"/>
      <c r="D45"/>
      <c r="E45"/>
      <c r="F45"/>
      <c r="G45"/>
      <c r="H45"/>
      <c r="I45"/>
      <c r="J45"/>
    </row>
  </sheetData>
  <sheetProtection algorithmName="SHA-512" hashValue="wURXPJdgf0kbAwlTXHTJgi0Yv3rNE0lyz8sKitfRlHSzOeVmFxPgbTcvMNrKx4wfPesECqJVdcK8XYEftBQP9A==" saltValue="b0LilSirmLLl2wiJqwWYDg==" spinCount="100000" sheet="1" objects="1" scenarios="1" selectLockedCells="1"/>
  <mergeCells count="33">
    <mergeCell ref="B21:I21"/>
    <mergeCell ref="B22:I22"/>
    <mergeCell ref="B23:I23"/>
    <mergeCell ref="B24:I24"/>
    <mergeCell ref="B25:I25"/>
    <mergeCell ref="B17:I17"/>
    <mergeCell ref="B18:I18"/>
    <mergeCell ref="B19:I19"/>
    <mergeCell ref="B20:I20"/>
    <mergeCell ref="I13:J13"/>
    <mergeCell ref="B14:J14"/>
    <mergeCell ref="B16:J16"/>
    <mergeCell ref="B15:J15"/>
    <mergeCell ref="B6:J6"/>
    <mergeCell ref="B13:D13"/>
    <mergeCell ref="G13:H13"/>
    <mergeCell ref="B8:J8"/>
    <mergeCell ref="B7:J7"/>
    <mergeCell ref="B9:J9"/>
    <mergeCell ref="B10:J10"/>
    <mergeCell ref="E11:J11"/>
    <mergeCell ref="E13:F13"/>
    <mergeCell ref="B11:D11"/>
    <mergeCell ref="B12:J12"/>
    <mergeCell ref="B26:I26"/>
    <mergeCell ref="B27:J27"/>
    <mergeCell ref="B33:J33"/>
    <mergeCell ref="C32:G32"/>
    <mergeCell ref="B35:J35"/>
    <mergeCell ref="I32:J32"/>
    <mergeCell ref="I34:J34"/>
    <mergeCell ref="C34:G34"/>
    <mergeCell ref="B30:J30"/>
  </mergeCells>
  <phoneticPr fontId="0" type="noConversion"/>
  <printOptions horizontalCentered="1"/>
  <pageMargins left="0.5" right="0.5" top="0.5" bottom="0" header="0" footer="0"/>
  <pageSetup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0"/>
  <sheetViews>
    <sheetView workbookViewId="0">
      <selection activeCell="H20" sqref="H20"/>
    </sheetView>
  </sheetViews>
  <sheetFormatPr defaultColWidth="9.140625" defaultRowHeight="12.75" x14ac:dyDescent="0.2"/>
  <cols>
    <col min="1" max="1" width="2.42578125" style="1" customWidth="1"/>
    <col min="2" max="2" width="10.140625" style="1" customWidth="1"/>
    <col min="3" max="3" width="1.42578125" style="1" customWidth="1"/>
    <col min="4" max="4" width="0.85546875" style="1" customWidth="1"/>
    <col min="5" max="5" width="1.7109375" style="1" customWidth="1"/>
    <col min="6" max="6" width="25.5703125" style="1" customWidth="1"/>
    <col min="7" max="7" width="14.7109375" style="1" customWidth="1"/>
    <col min="8" max="13" width="10.7109375" style="1" customWidth="1"/>
    <col min="14" max="14" width="2.140625" style="3" customWidth="1"/>
    <col min="15" max="16" width="9.140625" style="3"/>
    <col min="17" max="16384" width="9.140625" style="1"/>
  </cols>
  <sheetData>
    <row r="1" spans="1:17" s="35" customFormat="1" ht="49.5" customHeight="1" x14ac:dyDescent="0.2">
      <c r="A1" s="36"/>
      <c r="B1" s="31"/>
      <c r="C1" s="32"/>
      <c r="D1" s="32"/>
      <c r="E1" s="32"/>
      <c r="F1" s="32"/>
      <c r="G1" s="32"/>
      <c r="H1" s="32"/>
      <c r="I1" s="33"/>
      <c r="J1" s="33"/>
      <c r="K1" s="33"/>
      <c r="L1" s="33"/>
      <c r="M1" s="33"/>
      <c r="N1" s="36"/>
    </row>
    <row r="2" spans="1:17" s="35" customFormat="1" ht="4.5" customHeight="1" x14ac:dyDescent="0.2">
      <c r="A2" s="36"/>
      <c r="B2" s="36"/>
      <c r="C2" s="32"/>
      <c r="D2" s="32"/>
      <c r="E2" s="32"/>
      <c r="F2" s="32"/>
      <c r="G2" s="32"/>
      <c r="H2" s="32"/>
      <c r="I2" s="33"/>
      <c r="J2" s="33"/>
      <c r="K2" s="33"/>
      <c r="L2" s="33"/>
      <c r="M2" s="33"/>
      <c r="N2" s="36"/>
    </row>
    <row r="3" spans="1:17" s="35" customFormat="1" ht="7.5" customHeight="1" x14ac:dyDescent="0.2">
      <c r="A3" s="36"/>
      <c r="B3" s="37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6"/>
    </row>
    <row r="4" spans="1:17" s="35" customFormat="1" ht="2.4500000000000002" customHeight="1" thickBot="1" x14ac:dyDescent="0.25">
      <c r="A4" s="36"/>
      <c r="B4" s="36"/>
      <c r="C4" s="32"/>
      <c r="D4" s="32"/>
      <c r="E4" s="32"/>
      <c r="F4" s="32"/>
      <c r="G4" s="32"/>
      <c r="H4" s="32"/>
      <c r="I4" s="33"/>
      <c r="J4" s="33"/>
      <c r="K4" s="33"/>
      <c r="L4" s="33"/>
      <c r="M4" s="33"/>
      <c r="N4" s="36"/>
    </row>
    <row r="5" spans="1:17" s="35" customFormat="1" x14ac:dyDescent="0.2">
      <c r="A5" s="36"/>
      <c r="B5" s="40"/>
      <c r="C5" s="41"/>
      <c r="D5" s="41"/>
      <c r="E5" s="41"/>
      <c r="F5" s="41"/>
      <c r="G5" s="41"/>
      <c r="H5" s="41"/>
      <c r="I5" s="42"/>
      <c r="J5" s="42"/>
      <c r="K5" s="42"/>
      <c r="L5" s="42"/>
      <c r="M5" s="42"/>
      <c r="N5" s="36"/>
    </row>
    <row r="6" spans="1:17" s="35" customFormat="1" x14ac:dyDescent="0.2">
      <c r="A6" s="36"/>
      <c r="B6" s="45"/>
      <c r="C6" s="46"/>
      <c r="D6" s="46"/>
      <c r="E6" s="46"/>
      <c r="F6" s="240" t="s">
        <v>84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</row>
    <row r="7" spans="1:17" ht="14.25" customHeight="1" x14ac:dyDescent="0.2">
      <c r="A7" s="44"/>
      <c r="B7" s="241" t="s">
        <v>86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52"/>
    </row>
    <row r="8" spans="1:17" ht="14.25" customHeight="1" x14ac:dyDescent="0.2">
      <c r="A8" s="44"/>
      <c r="B8" s="97"/>
      <c r="C8" s="97"/>
      <c r="D8" s="97"/>
      <c r="E8" s="97"/>
      <c r="F8" s="240" t="s">
        <v>85</v>
      </c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</row>
    <row r="9" spans="1:17" ht="27" customHeight="1" x14ac:dyDescent="0.25">
      <c r="A9" s="44"/>
      <c r="B9" s="160" t="s">
        <v>31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44"/>
      <c r="O9" s="1"/>
      <c r="P9" s="1"/>
    </row>
    <row r="10" spans="1:17" ht="12.95" customHeight="1" x14ac:dyDescent="0.25">
      <c r="A10" s="44"/>
      <c r="B10" s="160" t="s">
        <v>26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44"/>
      <c r="O10" s="1"/>
      <c r="P10" s="1"/>
    </row>
    <row r="11" spans="1:17" ht="12.95" customHeight="1" x14ac:dyDescent="0.2">
      <c r="A11" s="44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52"/>
    </row>
    <row r="12" spans="1:17" ht="12.95" customHeight="1" x14ac:dyDescent="0.2">
      <c r="A12" s="44"/>
      <c r="B12" s="148" t="s">
        <v>0</v>
      </c>
      <c r="C12" s="239"/>
      <c r="D12" s="239"/>
      <c r="E12" s="239"/>
      <c r="F12" s="238" t="str">
        <f>IF(ISBLANK(Makes!E11:E11), "", Makes!E11:E11)</f>
        <v/>
      </c>
      <c r="G12" s="238"/>
      <c r="H12" s="238"/>
      <c r="I12" s="238"/>
      <c r="J12" s="238"/>
      <c r="K12" s="238"/>
      <c r="L12" s="238"/>
      <c r="M12" s="238"/>
      <c r="N12" s="52"/>
    </row>
    <row r="13" spans="1:17" s="3" customFormat="1" ht="12.95" customHeight="1" x14ac:dyDescent="0.2">
      <c r="A13" s="52"/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60"/>
      <c r="O13" s="2"/>
      <c r="P13" s="2"/>
    </row>
    <row r="14" spans="1:17" ht="12.95" customHeight="1" x14ac:dyDescent="0.2">
      <c r="A14" s="44"/>
      <c r="B14" s="157" t="s">
        <v>7</v>
      </c>
      <c r="C14" s="157"/>
      <c r="D14" s="157"/>
      <c r="E14" s="233" t="str">
        <f>IF(ISBLANK(Makes!E13:E13), "", Makes!E13:E13)</f>
        <v/>
      </c>
      <c r="F14" s="233"/>
      <c r="G14" s="233"/>
      <c r="H14" s="233"/>
      <c r="I14" s="234" t="s">
        <v>32</v>
      </c>
      <c r="J14" s="234"/>
      <c r="K14" s="235" t="str">
        <f>IF(ISBLANK(Makes!I13:I13), "", Makes!I13:I13)</f>
        <v/>
      </c>
      <c r="L14" s="235"/>
      <c r="M14" s="235"/>
      <c r="N14" s="61"/>
    </row>
    <row r="15" spans="1:17" ht="12.95" customHeight="1" x14ac:dyDescent="0.2">
      <c r="A15" s="44"/>
      <c r="B15" s="208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52"/>
      <c r="O15" s="4"/>
      <c r="P15" s="4"/>
    </row>
    <row r="16" spans="1:17" ht="12.95" customHeight="1" x14ac:dyDescent="0.2">
      <c r="A16" s="44"/>
      <c r="B16" s="236" t="s">
        <v>1</v>
      </c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62"/>
      <c r="O16" s="5"/>
      <c r="P16" s="5"/>
    </row>
    <row r="17" spans="1:16" s="7" customFormat="1" ht="12.75" customHeight="1" x14ac:dyDescent="0.2">
      <c r="A17" s="65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63"/>
      <c r="O17" s="6"/>
      <c r="P17" s="6"/>
    </row>
    <row r="18" spans="1:16" s="7" customFormat="1" ht="12.75" customHeight="1" x14ac:dyDescent="0.2">
      <c r="A18" s="65"/>
      <c r="B18" s="188"/>
      <c r="C18" s="189"/>
      <c r="D18" s="189"/>
      <c r="E18" s="189"/>
      <c r="F18" s="189"/>
      <c r="G18" s="190"/>
      <c r="H18" s="22" t="s">
        <v>33</v>
      </c>
      <c r="I18" s="96"/>
      <c r="J18" s="94"/>
      <c r="K18" s="94"/>
      <c r="L18" s="94"/>
      <c r="M18" s="94"/>
      <c r="N18" s="63"/>
      <c r="O18" s="6"/>
      <c r="P18" s="6"/>
    </row>
    <row r="19" spans="1:16" s="7" customFormat="1" x14ac:dyDescent="0.2">
      <c r="A19" s="65"/>
      <c r="B19" s="192" t="s">
        <v>35</v>
      </c>
      <c r="C19" s="193"/>
      <c r="D19" s="193"/>
      <c r="E19" s="193"/>
      <c r="F19" s="193"/>
      <c r="G19" s="194"/>
      <c r="H19" s="23" t="s">
        <v>34</v>
      </c>
      <c r="I19" s="191"/>
      <c r="J19" s="187"/>
      <c r="K19" s="187"/>
      <c r="L19" s="187"/>
      <c r="M19" s="187"/>
      <c r="N19" s="63"/>
      <c r="O19" s="6"/>
      <c r="P19" s="6"/>
    </row>
    <row r="20" spans="1:16" s="7" customFormat="1" x14ac:dyDescent="0.2">
      <c r="A20" s="65"/>
      <c r="B20" s="232" t="s">
        <v>36</v>
      </c>
      <c r="C20" s="201"/>
      <c r="D20" s="201"/>
      <c r="E20" s="201"/>
      <c r="F20" s="201"/>
      <c r="G20" s="199"/>
      <c r="H20" s="25"/>
      <c r="I20" s="207"/>
      <c r="J20" s="208"/>
      <c r="K20" s="208"/>
      <c r="L20" s="208"/>
      <c r="M20" s="208"/>
      <c r="N20" s="63"/>
      <c r="O20" s="6"/>
      <c r="P20" s="6"/>
    </row>
    <row r="21" spans="1:16" s="7" customFormat="1" x14ac:dyDescent="0.2">
      <c r="A21" s="65"/>
      <c r="B21" s="232" t="s">
        <v>38</v>
      </c>
      <c r="C21" s="201"/>
      <c r="D21" s="201"/>
      <c r="E21" s="201"/>
      <c r="F21" s="201"/>
      <c r="G21" s="199"/>
      <c r="H21" s="25"/>
      <c r="I21" s="208"/>
      <c r="J21" s="224"/>
      <c r="K21" s="224"/>
      <c r="L21" s="224"/>
      <c r="M21" s="224"/>
      <c r="N21" s="63"/>
      <c r="O21" s="6"/>
      <c r="P21" s="6"/>
    </row>
    <row r="22" spans="1:16" s="7" customFormat="1" x14ac:dyDescent="0.2">
      <c r="A22" s="65"/>
      <c r="B22" s="197" t="s">
        <v>37</v>
      </c>
      <c r="C22" s="198"/>
      <c r="D22" s="198"/>
      <c r="E22" s="198"/>
      <c r="F22" s="198"/>
      <c r="G22" s="199"/>
      <c r="H22" s="84" t="str">
        <f>IF(ISNUMBER(H20), (IF(ISNUMBER(H21), (H20/H21), "")), "")</f>
        <v/>
      </c>
      <c r="I22" s="149" t="s">
        <v>56</v>
      </c>
      <c r="J22" s="212"/>
      <c r="K22" s="212"/>
      <c r="L22" s="212"/>
      <c r="M22" s="212"/>
      <c r="N22" s="63"/>
      <c r="O22" s="6"/>
      <c r="P22" s="6"/>
    </row>
    <row r="23" spans="1:16" s="7" customFormat="1" x14ac:dyDescent="0.2">
      <c r="A23" s="65"/>
      <c r="B23" s="187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63"/>
      <c r="O23" s="6"/>
      <c r="P23" s="6"/>
    </row>
    <row r="24" spans="1:16" s="7" customFormat="1" ht="12.75" customHeight="1" x14ac:dyDescent="0.2">
      <c r="A24" s="65"/>
      <c r="B24" s="186" t="str">
        <f>"Net assets to total assets is 20% or greater in the most recent year?"</f>
        <v>Net assets to total assets is 20% or greater in the most recent year?</v>
      </c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63"/>
      <c r="O24" s="6"/>
      <c r="P24" s="6"/>
    </row>
    <row r="25" spans="1:16" s="7" customFormat="1" x14ac:dyDescent="0.2">
      <c r="A25" s="65"/>
      <c r="B25" s="186" t="str">
        <f>IF(ISNUMBER(H22), IF(H22&gt;=20%, "Yes", "No"), "")</f>
        <v/>
      </c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63"/>
      <c r="O25" s="6"/>
      <c r="P25" s="6"/>
    </row>
    <row r="26" spans="1:16" ht="12.75" customHeight="1" x14ac:dyDescent="0.2">
      <c r="A26" s="44"/>
      <c r="B26" s="226"/>
      <c r="C26" s="226"/>
      <c r="D26" s="226"/>
      <c r="E26" s="226"/>
      <c r="F26" s="226"/>
      <c r="G26" s="226"/>
      <c r="H26" s="226"/>
      <c r="I26" s="226"/>
      <c r="J26" s="226"/>
      <c r="K26" s="149"/>
      <c r="L26" s="149"/>
      <c r="M26" s="149"/>
      <c r="N26" s="52"/>
    </row>
    <row r="27" spans="1:16" s="7" customFormat="1" ht="12.75" customHeight="1" x14ac:dyDescent="0.2">
      <c r="A27" s="65"/>
      <c r="B27" s="188"/>
      <c r="C27" s="189"/>
      <c r="D27" s="189"/>
      <c r="E27" s="189"/>
      <c r="F27" s="189"/>
      <c r="G27" s="190"/>
      <c r="H27" s="22" t="s">
        <v>33</v>
      </c>
      <c r="I27" s="22" t="s">
        <v>41</v>
      </c>
      <c r="J27" s="22" t="s">
        <v>41</v>
      </c>
      <c r="K27" s="228"/>
      <c r="L27" s="229"/>
      <c r="M27" s="229"/>
      <c r="N27" s="63"/>
      <c r="O27" s="6"/>
      <c r="P27" s="6"/>
    </row>
    <row r="28" spans="1:16" s="7" customFormat="1" ht="12.75" customHeight="1" x14ac:dyDescent="0.2">
      <c r="A28" s="65"/>
      <c r="B28" s="192" t="s">
        <v>39</v>
      </c>
      <c r="C28" s="193"/>
      <c r="D28" s="193"/>
      <c r="E28" s="193"/>
      <c r="F28" s="193"/>
      <c r="G28" s="194"/>
      <c r="H28" s="23" t="s">
        <v>34</v>
      </c>
      <c r="I28" s="23" t="s">
        <v>42</v>
      </c>
      <c r="J28" s="23" t="s">
        <v>43</v>
      </c>
      <c r="K28" s="228"/>
      <c r="L28" s="229"/>
      <c r="M28" s="229"/>
      <c r="N28" s="63"/>
      <c r="O28" s="6"/>
      <c r="P28" s="6"/>
    </row>
    <row r="29" spans="1:16" s="7" customFormat="1" ht="12.75" customHeight="1" x14ac:dyDescent="0.2">
      <c r="A29" s="65"/>
      <c r="B29" s="232" t="s">
        <v>40</v>
      </c>
      <c r="C29" s="201"/>
      <c r="D29" s="201"/>
      <c r="E29" s="201"/>
      <c r="F29" s="201"/>
      <c r="G29" s="199"/>
      <c r="H29" s="24"/>
      <c r="I29" s="24"/>
      <c r="J29" s="24"/>
      <c r="K29" s="230"/>
      <c r="L29" s="231"/>
      <c r="M29" s="231"/>
      <c r="N29" s="63"/>
      <c r="O29" s="6"/>
      <c r="P29" s="6"/>
    </row>
    <row r="30" spans="1:16" s="7" customFormat="1" ht="12.75" customHeight="1" x14ac:dyDescent="0.2">
      <c r="A30" s="65"/>
      <c r="B30" s="189"/>
      <c r="C30" s="189"/>
      <c r="D30" s="189"/>
      <c r="E30" s="189"/>
      <c r="F30" s="189"/>
      <c r="G30" s="189"/>
      <c r="H30" s="189"/>
      <c r="I30" s="189"/>
      <c r="J30" s="189"/>
      <c r="K30" s="187"/>
      <c r="L30" s="187"/>
      <c r="M30" s="187"/>
      <c r="N30" s="64"/>
      <c r="O30" s="6"/>
      <c r="P30" s="6"/>
    </row>
    <row r="31" spans="1:16" s="7" customFormat="1" ht="12.75" customHeight="1" x14ac:dyDescent="0.2">
      <c r="A31" s="65"/>
      <c r="B31" s="186" t="str">
        <f>"Positive net income on a rolling 3-year average basis?"</f>
        <v>Positive net income on a rolling 3-year average basis?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63"/>
      <c r="O31" s="6"/>
      <c r="P31" s="6"/>
    </row>
    <row r="32" spans="1:16" s="7" customFormat="1" ht="12.75" customHeight="1" x14ac:dyDescent="0.2">
      <c r="A32" s="65"/>
      <c r="B32" s="186" t="str">
        <f>(IF(COUNTBLANK(H29:J29)=3, "", (IF(SUM(H29:J29)&gt;0,"Yes","No"))))</f>
        <v/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63"/>
      <c r="O32" s="6"/>
      <c r="P32" s="6"/>
    </row>
    <row r="33" spans="1:21" s="7" customFormat="1" ht="12.75" customHeight="1" x14ac:dyDescent="0.2">
      <c r="A33" s="65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63"/>
      <c r="O33" s="6"/>
      <c r="P33" s="6"/>
    </row>
    <row r="34" spans="1:21" s="7" customFormat="1" x14ac:dyDescent="0.2">
      <c r="A34" s="65"/>
      <c r="B34" s="188"/>
      <c r="C34" s="189"/>
      <c r="D34" s="189"/>
      <c r="E34" s="189"/>
      <c r="F34" s="189"/>
      <c r="G34" s="190"/>
      <c r="H34" s="28" t="s">
        <v>33</v>
      </c>
      <c r="I34" s="191"/>
      <c r="J34" s="187"/>
      <c r="K34" s="187"/>
      <c r="L34" s="187"/>
      <c r="M34" s="187"/>
      <c r="N34" s="63"/>
      <c r="O34" s="6"/>
      <c r="P34" s="6"/>
    </row>
    <row r="35" spans="1:21" s="7" customFormat="1" x14ac:dyDescent="0.2">
      <c r="A35" s="65"/>
      <c r="B35" s="192" t="s">
        <v>44</v>
      </c>
      <c r="C35" s="193"/>
      <c r="D35" s="193"/>
      <c r="E35" s="193"/>
      <c r="F35" s="193"/>
      <c r="G35" s="194"/>
      <c r="H35" s="29" t="s">
        <v>34</v>
      </c>
      <c r="I35" s="191"/>
      <c r="J35" s="187"/>
      <c r="K35" s="187"/>
      <c r="L35" s="187"/>
      <c r="M35" s="187"/>
      <c r="N35" s="63"/>
      <c r="O35" s="6"/>
      <c r="P35" s="6"/>
    </row>
    <row r="36" spans="1:21" s="7" customFormat="1" x14ac:dyDescent="0.2">
      <c r="A36" s="65"/>
      <c r="B36" s="200" t="s">
        <v>45</v>
      </c>
      <c r="C36" s="201"/>
      <c r="D36" s="201"/>
      <c r="E36" s="201"/>
      <c r="F36" s="201"/>
      <c r="G36" s="199"/>
      <c r="H36" s="25"/>
      <c r="I36" s="207"/>
      <c r="J36" s="208"/>
      <c r="K36" s="208"/>
      <c r="L36" s="208"/>
      <c r="M36" s="208"/>
      <c r="N36" s="63"/>
      <c r="O36" s="6"/>
      <c r="P36" s="6"/>
    </row>
    <row r="37" spans="1:21" s="7" customFormat="1" x14ac:dyDescent="0.2">
      <c r="A37" s="65"/>
      <c r="B37" s="200" t="s">
        <v>47</v>
      </c>
      <c r="C37" s="201"/>
      <c r="D37" s="201"/>
      <c r="E37" s="201"/>
      <c r="F37" s="201"/>
      <c r="G37" s="199"/>
      <c r="H37" s="25"/>
      <c r="I37" s="208"/>
      <c r="J37" s="224"/>
      <c r="K37" s="224"/>
      <c r="L37" s="224"/>
      <c r="M37" s="224"/>
      <c r="N37" s="63"/>
      <c r="O37" s="6"/>
      <c r="P37" s="6"/>
    </row>
    <row r="38" spans="1:21" s="7" customFormat="1" x14ac:dyDescent="0.2">
      <c r="A38" s="65"/>
      <c r="B38" s="197" t="s">
        <v>46</v>
      </c>
      <c r="C38" s="198"/>
      <c r="D38" s="198"/>
      <c r="E38" s="198"/>
      <c r="F38" s="198"/>
      <c r="G38" s="199"/>
      <c r="H38" s="84" t="str">
        <f>IF(ISNUMBER(H36), (IF(ISNUMBER(H37), (H36/H37), "")), "")</f>
        <v/>
      </c>
      <c r="I38" s="149" t="s">
        <v>56</v>
      </c>
      <c r="J38" s="212"/>
      <c r="K38" s="212"/>
      <c r="L38" s="212"/>
      <c r="M38" s="212"/>
      <c r="N38" s="63"/>
      <c r="O38" s="6"/>
      <c r="P38" s="6"/>
    </row>
    <row r="39" spans="1:21" s="7" customFormat="1" x14ac:dyDescent="0.2">
      <c r="A39" s="65"/>
      <c r="B39" s="187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63"/>
      <c r="O39" s="6"/>
      <c r="P39" s="6"/>
    </row>
    <row r="40" spans="1:21" s="7" customFormat="1" ht="12.75" customHeight="1" x14ac:dyDescent="0.2">
      <c r="A40" s="65"/>
      <c r="B40" s="186" t="str">
        <f>"Loan loss reserves to 90 days or more delinquent loans is 30% or greater in the most recent year?"</f>
        <v>Loan loss reserves to 90 days or more delinquent loans is 30% or greater in the most recent year?</v>
      </c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63"/>
      <c r="O40" s="6"/>
      <c r="P40" s="6"/>
    </row>
    <row r="41" spans="1:21" s="7" customFormat="1" x14ac:dyDescent="0.2">
      <c r="A41" s="65"/>
      <c r="B41" s="195" t="str">
        <f>IF(ISNUMBER(H38), IF(H38&gt;=30%, "Yes", "No"), "")</f>
        <v/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86" t="s">
        <v>56</v>
      </c>
      <c r="O41" s="6"/>
      <c r="P41" s="6"/>
    </row>
    <row r="42" spans="1:21" s="7" customFormat="1" ht="12.75" customHeight="1" x14ac:dyDescent="0.2">
      <c r="A42" s="65"/>
      <c r="B42" s="187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63"/>
      <c r="O42" s="6"/>
      <c r="P42" s="6"/>
    </row>
    <row r="43" spans="1:21" s="7" customFormat="1" x14ac:dyDescent="0.2">
      <c r="A43" s="65"/>
      <c r="B43" s="209" t="s">
        <v>50</v>
      </c>
      <c r="C43" s="210"/>
      <c r="D43" s="210"/>
      <c r="E43" s="210"/>
      <c r="F43" s="210"/>
      <c r="G43" s="211"/>
      <c r="H43" s="28" t="s">
        <v>33</v>
      </c>
      <c r="I43" s="28" t="s">
        <v>41</v>
      </c>
      <c r="J43" s="28" t="s">
        <v>41</v>
      </c>
      <c r="K43" s="28" t="s">
        <v>41</v>
      </c>
      <c r="L43" s="28" t="s">
        <v>41</v>
      </c>
      <c r="M43" s="28" t="s">
        <v>41</v>
      </c>
      <c r="N43" s="63"/>
      <c r="O43" s="6"/>
      <c r="P43" s="6"/>
    </row>
    <row r="44" spans="1:21" s="7" customFormat="1" x14ac:dyDescent="0.2">
      <c r="A44" s="65"/>
      <c r="B44" s="204" t="s">
        <v>48</v>
      </c>
      <c r="C44" s="205"/>
      <c r="D44" s="205"/>
      <c r="E44" s="205"/>
      <c r="F44" s="205"/>
      <c r="G44" s="206"/>
      <c r="H44" s="23" t="s">
        <v>27</v>
      </c>
      <c r="I44" s="23" t="s">
        <v>28</v>
      </c>
      <c r="J44" s="23" t="s">
        <v>29</v>
      </c>
      <c r="K44" s="23" t="s">
        <v>30</v>
      </c>
      <c r="L44" s="29" t="s">
        <v>42</v>
      </c>
      <c r="M44" s="29" t="s">
        <v>43</v>
      </c>
      <c r="N44" s="63"/>
      <c r="O44" s="6"/>
      <c r="P44" s="6"/>
    </row>
    <row r="45" spans="1:21" s="7" customFormat="1" x14ac:dyDescent="0.2">
      <c r="A45" s="65"/>
      <c r="B45" s="200" t="s">
        <v>49</v>
      </c>
      <c r="C45" s="201"/>
      <c r="D45" s="201"/>
      <c r="E45" s="201"/>
      <c r="F45" s="201"/>
      <c r="G45" s="199"/>
      <c r="H45" s="25"/>
      <c r="I45" s="25"/>
      <c r="J45" s="25"/>
      <c r="K45" s="25"/>
      <c r="L45" s="25"/>
      <c r="M45" s="25"/>
      <c r="N45" s="63"/>
      <c r="O45" s="6"/>
      <c r="P45" s="6"/>
    </row>
    <row r="46" spans="1:21" s="7" customFormat="1" x14ac:dyDescent="0.2">
      <c r="A46" s="65"/>
      <c r="B46" s="202" t="s">
        <v>51</v>
      </c>
      <c r="C46" s="203"/>
      <c r="D46" s="203"/>
      <c r="E46" s="203"/>
      <c r="F46" s="203"/>
      <c r="G46" s="199"/>
      <c r="H46" s="25"/>
      <c r="I46" s="25"/>
      <c r="J46" s="25"/>
      <c r="K46" s="25"/>
      <c r="L46" s="25"/>
      <c r="M46" s="25"/>
      <c r="N46" s="63"/>
      <c r="O46" s="6"/>
      <c r="P46" s="6"/>
    </row>
    <row r="47" spans="1:21" s="7" customFormat="1" x14ac:dyDescent="0.2">
      <c r="A47" s="65"/>
      <c r="B47" s="197" t="s">
        <v>52</v>
      </c>
      <c r="C47" s="198"/>
      <c r="D47" s="198"/>
      <c r="E47" s="198"/>
      <c r="F47" s="198"/>
      <c r="G47" s="199"/>
      <c r="H47" s="85" t="str">
        <f t="shared" ref="H47:M47" si="0">IF(ISNUMBER(H45), (IF(ISNUMBER(H46), (H45/H46), "")), "")</f>
        <v/>
      </c>
      <c r="I47" s="85" t="str">
        <f t="shared" si="0"/>
        <v/>
      </c>
      <c r="J47" s="85" t="str">
        <f t="shared" si="0"/>
        <v/>
      </c>
      <c r="K47" s="85" t="str">
        <f t="shared" si="0"/>
        <v/>
      </c>
      <c r="L47" s="85" t="str">
        <f t="shared" si="0"/>
        <v/>
      </c>
      <c r="M47" s="85" t="str">
        <f t="shared" si="0"/>
        <v/>
      </c>
      <c r="N47" s="86" t="s">
        <v>56</v>
      </c>
      <c r="O47" s="6"/>
      <c r="P47" s="6"/>
    </row>
    <row r="48" spans="1:21" s="7" customFormat="1" x14ac:dyDescent="0.2">
      <c r="A48" s="65"/>
      <c r="B48" s="222"/>
      <c r="C48" s="223"/>
      <c r="D48" s="223"/>
      <c r="E48" s="223"/>
      <c r="F48" s="223"/>
      <c r="G48" s="223"/>
      <c r="H48" s="59" t="str">
        <f>IF(COUNTBLANK(H47:K47)=4,"",IF(SUM(IF(H47&gt;=1,1,0),IF(I47&gt;=1,1,0),IF(J47&gt;=1,1,0),IF(K47&gt;=1,1,0))=4,1,0))</f>
        <v/>
      </c>
      <c r="I48" s="222"/>
      <c r="J48" s="222"/>
      <c r="K48" s="222"/>
      <c r="L48" s="59" t="str">
        <f>IF(COUNTBLANK(L47:M47),"",IF(SUM(IF(L47&gt;=1,1,0),IF(M47&gt;=1,1,0))&gt;=1,1,0))</f>
        <v/>
      </c>
      <c r="M48" s="77"/>
      <c r="N48" s="63"/>
      <c r="O48" s="6"/>
      <c r="P48" s="6"/>
      <c r="U48" s="26"/>
    </row>
    <row r="49" spans="1:16" s="7" customFormat="1" ht="24" customHeight="1" x14ac:dyDescent="0.2">
      <c r="A49" s="65"/>
      <c r="B49" s="213" t="str">
        <f>"Unrestricted cash and cash equivalents to operating expense is 1.0 or greater for the 4 most recent quarters and one or both of the 2 preceding years?"</f>
        <v>Unrestricted cash and cash equivalents to operating expense is 1.0 or greater for the 4 most recent quarters and one or both of the 2 preceding years?</v>
      </c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63"/>
      <c r="O49" s="6"/>
      <c r="P49" s="6"/>
    </row>
    <row r="50" spans="1:16" s="7" customFormat="1" x14ac:dyDescent="0.2">
      <c r="A50" s="65"/>
      <c r="B50" s="195" t="str">
        <f>(IF(COUNTBLANK(H47:M47)=6, "", (IF(SUM(IF(H48=1,1,0), IF(L48=1,1,0))=2, "Yes", "No"))))</f>
        <v/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86" t="s">
        <v>56</v>
      </c>
      <c r="O50" s="6"/>
      <c r="P50" s="6"/>
    </row>
    <row r="51" spans="1:16" s="7" customFormat="1" x14ac:dyDescent="0.2">
      <c r="A51" s="65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63"/>
      <c r="O51" s="6"/>
      <c r="P51" s="6"/>
    </row>
    <row r="52" spans="1:16" s="7" customFormat="1" x14ac:dyDescent="0.2">
      <c r="A52" s="65"/>
      <c r="B52" s="87" t="s">
        <v>58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63"/>
      <c r="O52" s="6"/>
      <c r="P52" s="6"/>
    </row>
    <row r="53" spans="1:16" s="7" customFormat="1" ht="7.15" customHeight="1" x14ac:dyDescent="0.2">
      <c r="A53" s="65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63"/>
      <c r="O53" s="6"/>
      <c r="P53" s="6"/>
    </row>
    <row r="54" spans="1:16" s="7" customFormat="1" x14ac:dyDescent="0.2">
      <c r="A54" s="65"/>
      <c r="B54" s="219" t="s">
        <v>57</v>
      </c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63"/>
      <c r="O54" s="6"/>
      <c r="P54" s="6"/>
    </row>
    <row r="55" spans="1:16" x14ac:dyDescent="0.2">
      <c r="A55" s="44"/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44"/>
      <c r="O55" s="1"/>
      <c r="P55" s="1"/>
    </row>
    <row r="56" spans="1:16" x14ac:dyDescent="0.2">
      <c r="A56" s="44"/>
      <c r="B56" s="20" t="s">
        <v>2</v>
      </c>
      <c r="C56" s="151"/>
      <c r="D56" s="151"/>
      <c r="E56" s="151"/>
      <c r="F56" s="151"/>
      <c r="G56" s="151"/>
      <c r="H56" s="151"/>
      <c r="I56" s="151"/>
      <c r="J56" s="21" t="s">
        <v>5</v>
      </c>
      <c r="K56" s="216" t="str">
        <f>IF(ISBLANK(Makes!I32:I32), "", Makes!I32:I32)</f>
        <v/>
      </c>
      <c r="L56" s="216"/>
      <c r="M56" s="216"/>
      <c r="N56" s="44"/>
      <c r="O56" s="1"/>
      <c r="P56" s="1"/>
    </row>
    <row r="57" spans="1:16" x14ac:dyDescent="0.2">
      <c r="A57" s="44"/>
      <c r="B57" s="149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44"/>
      <c r="O57" s="1"/>
      <c r="P57" s="1"/>
    </row>
    <row r="58" spans="1:16" x14ac:dyDescent="0.2">
      <c r="A58" s="44"/>
      <c r="B58" s="27" t="s">
        <v>3</v>
      </c>
      <c r="C58" s="217" t="str">
        <f>IF(ISBLANK(Makes!C34:C34), "", Makes!C34:C34)</f>
        <v/>
      </c>
      <c r="D58" s="217"/>
      <c r="E58" s="217"/>
      <c r="F58" s="217"/>
      <c r="G58" s="217"/>
      <c r="H58" s="217"/>
      <c r="I58" s="217"/>
      <c r="J58" s="21" t="s">
        <v>4</v>
      </c>
      <c r="K58" s="218" t="str">
        <f>IF(ISBLANK(Makes!I34:I34), "", Makes!I34:I34)</f>
        <v/>
      </c>
      <c r="L58" s="218"/>
      <c r="M58" s="218"/>
      <c r="N58" s="44"/>
      <c r="O58" s="1"/>
      <c r="P58" s="1"/>
    </row>
    <row r="59" spans="1:16" x14ac:dyDescent="0.2">
      <c r="A59" s="44"/>
      <c r="B59" s="187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44"/>
      <c r="O59" s="1"/>
      <c r="P59" s="1"/>
    </row>
    <row r="60" spans="1:16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52"/>
    </row>
  </sheetData>
  <sheetProtection algorithmName="SHA-512" hashValue="Xj7nVb8zUIVSqhIJRKDhX1mvh+xcfWZA4pqPhq3RQRnM7B87IX7TpZ2LVScLeQNM4k6BJewzkm9QGikdAsuBlA==" saltValue="3I82zYbsJ9I1zw5QQEXO1g==" spinCount="100000" sheet="1" objects="1" scenarios="1" selectLockedCells="1"/>
  <mergeCells count="71">
    <mergeCell ref="F6:Q6"/>
    <mergeCell ref="F8:Q8"/>
    <mergeCell ref="B7:M7"/>
    <mergeCell ref="B9:M9"/>
    <mergeCell ref="B10:M10"/>
    <mergeCell ref="B11:M11"/>
    <mergeCell ref="F12:M12"/>
    <mergeCell ref="B13:M13"/>
    <mergeCell ref="B12:E12"/>
    <mergeCell ref="B17:M17"/>
    <mergeCell ref="I22:M22"/>
    <mergeCell ref="B14:D14"/>
    <mergeCell ref="E14:H14"/>
    <mergeCell ref="I14:J14"/>
    <mergeCell ref="K14:M14"/>
    <mergeCell ref="B15:M15"/>
    <mergeCell ref="B16:M16"/>
    <mergeCell ref="B18:G18"/>
    <mergeCell ref="B19:G19"/>
    <mergeCell ref="I19:M19"/>
    <mergeCell ref="B26:M26"/>
    <mergeCell ref="B27:G27"/>
    <mergeCell ref="B28:G28"/>
    <mergeCell ref="I20:M20"/>
    <mergeCell ref="B30:M30"/>
    <mergeCell ref="B25:M25"/>
    <mergeCell ref="B22:G22"/>
    <mergeCell ref="K27:M27"/>
    <mergeCell ref="K28:M28"/>
    <mergeCell ref="K29:M29"/>
    <mergeCell ref="B21:G21"/>
    <mergeCell ref="B20:G20"/>
    <mergeCell ref="B23:M23"/>
    <mergeCell ref="B24:M24"/>
    <mergeCell ref="B29:G29"/>
    <mergeCell ref="I21:M21"/>
    <mergeCell ref="I48:K48"/>
    <mergeCell ref="B48:G48"/>
    <mergeCell ref="I37:M37"/>
    <mergeCell ref="I38:M38"/>
    <mergeCell ref="B39:M39"/>
    <mergeCell ref="B40:M40"/>
    <mergeCell ref="B42:M42"/>
    <mergeCell ref="B59:M59"/>
    <mergeCell ref="B49:M49"/>
    <mergeCell ref="B50:M50"/>
    <mergeCell ref="B55:M55"/>
    <mergeCell ref="C56:I56"/>
    <mergeCell ref="K56:M56"/>
    <mergeCell ref="C58:I58"/>
    <mergeCell ref="K58:M58"/>
    <mergeCell ref="B57:M57"/>
    <mergeCell ref="B54:M54"/>
    <mergeCell ref="B51:M51"/>
    <mergeCell ref="B35:G35"/>
    <mergeCell ref="B41:M41"/>
    <mergeCell ref="B47:G47"/>
    <mergeCell ref="B45:G45"/>
    <mergeCell ref="B46:G46"/>
    <mergeCell ref="B38:G38"/>
    <mergeCell ref="B44:G44"/>
    <mergeCell ref="I35:M35"/>
    <mergeCell ref="I36:M36"/>
    <mergeCell ref="B36:G36"/>
    <mergeCell ref="B43:G43"/>
    <mergeCell ref="B37:G37"/>
    <mergeCell ref="B31:M31"/>
    <mergeCell ref="B32:M32"/>
    <mergeCell ref="B33:M33"/>
    <mergeCell ref="B34:G34"/>
    <mergeCell ref="I34:M34"/>
  </mergeCells>
  <printOptions horizontalCentered="1"/>
  <pageMargins left="0.25" right="0.25" top="0.5" bottom="0.25" header="0" footer="0"/>
  <pageSetup scale="85" orientation="portrait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39"/>
  <sheetViews>
    <sheetView workbookViewId="0">
      <selection activeCell="J16" sqref="J16"/>
    </sheetView>
  </sheetViews>
  <sheetFormatPr defaultColWidth="9.140625" defaultRowHeight="12.75" x14ac:dyDescent="0.2"/>
  <cols>
    <col min="1" max="1" width="2.42578125" style="54" customWidth="1"/>
    <col min="2" max="2" width="11.7109375" style="1" customWidth="1"/>
    <col min="3" max="3" width="1.28515625" style="1" customWidth="1"/>
    <col min="4" max="4" width="3.28515625" style="1" customWidth="1"/>
    <col min="5" max="5" width="2.42578125" style="1" customWidth="1"/>
    <col min="6" max="6" width="15.7109375" style="1" customWidth="1"/>
    <col min="7" max="7" width="23.42578125" style="1" customWidth="1"/>
    <col min="8" max="8" width="9.42578125" style="1" customWidth="1"/>
    <col min="9" max="9" width="11.85546875" style="1" customWidth="1"/>
    <col min="10" max="10" width="15.7109375" style="1" customWidth="1"/>
    <col min="11" max="11" width="2.140625" style="8" customWidth="1"/>
    <col min="12" max="13" width="9.140625" style="3"/>
    <col min="14" max="16384" width="9.140625" style="1"/>
  </cols>
  <sheetData>
    <row r="1" spans="1:13" s="58" customFormat="1" ht="49.5" customHeight="1" x14ac:dyDescent="0.2">
      <c r="A1" s="45"/>
      <c r="B1" s="56"/>
      <c r="C1" s="46"/>
      <c r="D1" s="46"/>
      <c r="E1" s="46"/>
      <c r="F1" s="46"/>
      <c r="G1" s="46"/>
      <c r="H1" s="46"/>
      <c r="I1" s="47"/>
      <c r="J1" s="47"/>
      <c r="K1" s="52"/>
      <c r="L1" s="34"/>
    </row>
    <row r="2" spans="1:13" s="35" customFormat="1" ht="4.5" customHeight="1" x14ac:dyDescent="0.2">
      <c r="A2" s="45"/>
      <c r="B2" s="36"/>
      <c r="C2" s="32"/>
      <c r="D2" s="32"/>
      <c r="E2" s="32"/>
      <c r="F2" s="32"/>
      <c r="G2" s="32"/>
      <c r="H2" s="32"/>
      <c r="I2" s="33"/>
      <c r="J2" s="33"/>
      <c r="K2" s="44"/>
      <c r="L2" s="34"/>
    </row>
    <row r="3" spans="1:13" s="35" customFormat="1" ht="7.5" customHeight="1" x14ac:dyDescent="0.2">
      <c r="A3" s="45"/>
      <c r="B3" s="37"/>
      <c r="C3" s="38"/>
      <c r="D3" s="38"/>
      <c r="E3" s="38"/>
      <c r="F3" s="38"/>
      <c r="G3" s="38"/>
      <c r="H3" s="38"/>
      <c r="I3" s="39"/>
      <c r="J3" s="39"/>
      <c r="K3" s="44"/>
      <c r="L3" s="34"/>
    </row>
    <row r="4" spans="1:13" s="35" customFormat="1" ht="2.4500000000000002" customHeight="1" thickBot="1" x14ac:dyDescent="0.25">
      <c r="A4" s="45"/>
      <c r="B4" s="36"/>
      <c r="C4" s="32"/>
      <c r="D4" s="32"/>
      <c r="E4" s="32"/>
      <c r="F4" s="32"/>
      <c r="G4" s="32"/>
      <c r="H4" s="32"/>
      <c r="I4" s="33"/>
      <c r="J4" s="33"/>
      <c r="K4" s="44"/>
      <c r="L4" s="34"/>
    </row>
    <row r="5" spans="1:13" s="35" customFormat="1" x14ac:dyDescent="0.2">
      <c r="A5" s="45"/>
      <c r="B5" s="40"/>
      <c r="C5" s="41"/>
      <c r="D5" s="41"/>
      <c r="E5" s="41"/>
      <c r="F5" s="41"/>
      <c r="G5" s="41"/>
      <c r="H5" s="41"/>
      <c r="I5" s="42"/>
      <c r="J5" s="42"/>
      <c r="K5" s="44"/>
      <c r="L5" s="43"/>
    </row>
    <row r="6" spans="1:13" ht="12.95" customHeight="1" x14ac:dyDescent="0.2">
      <c r="A6" s="52"/>
      <c r="B6" s="242"/>
      <c r="C6" s="242"/>
      <c r="D6" s="242"/>
      <c r="E6" s="242"/>
      <c r="F6" s="242"/>
      <c r="G6" s="242"/>
      <c r="H6" s="242"/>
      <c r="I6" s="242"/>
      <c r="J6" s="242"/>
      <c r="K6" s="66"/>
    </row>
    <row r="7" spans="1:13" ht="12.95" customHeight="1" x14ac:dyDescent="0.25">
      <c r="A7" s="52"/>
      <c r="B7" s="247" t="s">
        <v>31</v>
      </c>
      <c r="C7" s="247"/>
      <c r="D7" s="247"/>
      <c r="E7" s="247"/>
      <c r="F7" s="247"/>
      <c r="G7" s="247"/>
      <c r="H7" s="247"/>
      <c r="I7" s="247"/>
      <c r="J7" s="247"/>
      <c r="K7" s="67"/>
      <c r="L7" s="54"/>
      <c r="M7" s="1"/>
    </row>
    <row r="8" spans="1:13" ht="12.95" customHeight="1" x14ac:dyDescent="0.25">
      <c r="A8" s="52"/>
      <c r="B8" s="247" t="s">
        <v>23</v>
      </c>
      <c r="C8" s="247"/>
      <c r="D8" s="247"/>
      <c r="E8" s="247"/>
      <c r="F8" s="247"/>
      <c r="G8" s="247"/>
      <c r="H8" s="247"/>
      <c r="I8" s="247"/>
      <c r="J8" s="247"/>
      <c r="K8" s="67"/>
      <c r="L8" s="54"/>
      <c r="M8" s="1"/>
    </row>
    <row r="9" spans="1:13" ht="18" customHeight="1" x14ac:dyDescent="0.2">
      <c r="A9" s="52"/>
      <c r="B9" s="243" t="s">
        <v>87</v>
      </c>
      <c r="C9" s="243"/>
      <c r="D9" s="243"/>
      <c r="E9" s="243"/>
      <c r="F9" s="243"/>
      <c r="G9" s="243"/>
      <c r="H9" s="243"/>
      <c r="I9" s="243"/>
      <c r="J9" s="243"/>
      <c r="K9" s="66"/>
    </row>
    <row r="10" spans="1:13" ht="12.95" customHeight="1" x14ac:dyDescent="0.2">
      <c r="A10" s="52"/>
      <c r="B10" s="250" t="s">
        <v>0</v>
      </c>
      <c r="C10" s="250"/>
      <c r="D10" s="250"/>
      <c r="E10" s="238" t="str">
        <f>IF(ISBLANK(Makes!E11:E11), "", Makes!E11:E11)</f>
        <v/>
      </c>
      <c r="F10" s="238"/>
      <c r="G10" s="238"/>
      <c r="H10" s="238"/>
      <c r="I10" s="238"/>
      <c r="J10" s="238"/>
      <c r="K10" s="66"/>
    </row>
    <row r="11" spans="1:13" s="3" customFormat="1" ht="12.95" customHeight="1" x14ac:dyDescent="0.2">
      <c r="A11" s="52"/>
      <c r="B11" s="157"/>
      <c r="C11" s="244"/>
      <c r="D11" s="244"/>
      <c r="E11" s="244"/>
      <c r="F11" s="244"/>
      <c r="G11" s="244"/>
      <c r="H11" s="244"/>
      <c r="I11" s="244"/>
      <c r="J11" s="244"/>
      <c r="K11" s="68"/>
      <c r="L11" s="2"/>
      <c r="M11" s="2"/>
    </row>
    <row r="12" spans="1:13" ht="12.95" customHeight="1" x14ac:dyDescent="0.2">
      <c r="A12" s="52"/>
      <c r="B12" s="248" t="s">
        <v>7</v>
      </c>
      <c r="C12" s="248"/>
      <c r="D12" s="248"/>
      <c r="E12" s="233" t="str">
        <f>IF(ISBLANK(Makes!E13:E13), "", Makes!E13:E13)</f>
        <v/>
      </c>
      <c r="F12" s="233"/>
      <c r="G12" s="233"/>
      <c r="H12" s="249" t="s">
        <v>32</v>
      </c>
      <c r="I12" s="249"/>
      <c r="J12" s="14" t="str">
        <f>IF(ISBLANK(Makes!I13:I13), "", Makes!I13:I13)</f>
        <v/>
      </c>
      <c r="K12" s="61"/>
    </row>
    <row r="13" spans="1:13" ht="12.95" customHeight="1" x14ac:dyDescent="0.2">
      <c r="A13" s="52"/>
      <c r="B13" s="245"/>
      <c r="C13" s="246"/>
      <c r="D13" s="246"/>
      <c r="E13" s="246"/>
      <c r="F13" s="246"/>
      <c r="G13" s="246"/>
      <c r="H13" s="246"/>
      <c r="I13" s="246"/>
      <c r="J13" s="246"/>
      <c r="K13" s="66"/>
      <c r="L13" s="4"/>
      <c r="M13" s="4"/>
    </row>
    <row r="14" spans="1:13" ht="12.95" customHeight="1" x14ac:dyDescent="0.2">
      <c r="A14" s="52"/>
      <c r="B14" s="254" t="s">
        <v>1</v>
      </c>
      <c r="C14" s="255"/>
      <c r="D14" s="255"/>
      <c r="E14" s="255"/>
      <c r="F14" s="255"/>
      <c r="G14" s="255"/>
      <c r="H14" s="255"/>
      <c r="I14" s="255"/>
      <c r="J14" s="255"/>
      <c r="K14" s="69"/>
      <c r="L14" s="5"/>
      <c r="M14" s="5"/>
    </row>
    <row r="15" spans="1:13" s="9" customFormat="1" ht="12.75" customHeight="1" x14ac:dyDescent="0.2">
      <c r="A15" s="76"/>
      <c r="B15" s="256"/>
      <c r="C15" s="257"/>
      <c r="D15" s="257"/>
      <c r="E15" s="257"/>
      <c r="F15" s="257"/>
      <c r="G15" s="257"/>
      <c r="H15" s="257"/>
      <c r="I15" s="257"/>
      <c r="J15" s="257"/>
      <c r="K15" s="70"/>
      <c r="L15" s="74"/>
    </row>
    <row r="16" spans="1:13" s="7" customFormat="1" ht="14.1" customHeight="1" x14ac:dyDescent="0.2">
      <c r="A16" s="63"/>
      <c r="B16" s="258" t="s">
        <v>15</v>
      </c>
      <c r="C16" s="203"/>
      <c r="D16" s="203"/>
      <c r="E16" s="203"/>
      <c r="F16" s="203"/>
      <c r="G16" s="203"/>
      <c r="H16" s="203"/>
      <c r="I16" s="199"/>
      <c r="J16" s="10"/>
      <c r="K16" s="71"/>
      <c r="L16" s="75"/>
    </row>
    <row r="17" spans="1:13" s="7" customFormat="1" ht="14.1" customHeight="1" x14ac:dyDescent="0.2">
      <c r="A17" s="63"/>
      <c r="B17" s="258" t="s">
        <v>16</v>
      </c>
      <c r="C17" s="203"/>
      <c r="D17" s="203"/>
      <c r="E17" s="203"/>
      <c r="F17" s="203"/>
      <c r="G17" s="203"/>
      <c r="H17" s="203"/>
      <c r="I17" s="199"/>
      <c r="J17" s="10"/>
      <c r="K17" s="71"/>
      <c r="L17" s="75"/>
    </row>
    <row r="18" spans="1:13" s="7" customFormat="1" ht="14.1" customHeight="1" x14ac:dyDescent="0.2">
      <c r="A18" s="63"/>
      <c r="B18" s="202" t="s">
        <v>17</v>
      </c>
      <c r="C18" s="251"/>
      <c r="D18" s="251"/>
      <c r="E18" s="251"/>
      <c r="F18" s="251"/>
      <c r="G18" s="251"/>
      <c r="H18" s="251"/>
      <c r="I18" s="199"/>
      <c r="J18" s="10"/>
      <c r="K18" s="71"/>
      <c r="L18" s="75"/>
    </row>
    <row r="19" spans="1:13" s="7" customFormat="1" ht="14.1" customHeight="1" x14ac:dyDescent="0.2">
      <c r="A19" s="63"/>
      <c r="B19" s="202" t="s">
        <v>18</v>
      </c>
      <c r="C19" s="251"/>
      <c r="D19" s="251"/>
      <c r="E19" s="251"/>
      <c r="F19" s="251"/>
      <c r="G19" s="251"/>
      <c r="H19" s="251"/>
      <c r="I19" s="199"/>
      <c r="J19" s="10"/>
      <c r="K19" s="71"/>
      <c r="L19" s="75"/>
    </row>
    <row r="20" spans="1:13" s="7" customFormat="1" ht="14.1" customHeight="1" x14ac:dyDescent="0.2">
      <c r="A20" s="63"/>
      <c r="B20" s="202" t="s">
        <v>19</v>
      </c>
      <c r="C20" s="251"/>
      <c r="D20" s="251"/>
      <c r="E20" s="251"/>
      <c r="F20" s="251"/>
      <c r="G20" s="251"/>
      <c r="H20" s="251"/>
      <c r="I20" s="199"/>
      <c r="J20" s="10"/>
      <c r="K20" s="71"/>
      <c r="L20" s="75"/>
    </row>
    <row r="21" spans="1:13" s="7" customFormat="1" ht="14.1" customHeight="1" x14ac:dyDescent="0.2">
      <c r="A21" s="63"/>
      <c r="B21" s="202" t="s">
        <v>12</v>
      </c>
      <c r="C21" s="251"/>
      <c r="D21" s="251"/>
      <c r="E21" s="251"/>
      <c r="F21" s="251"/>
      <c r="G21" s="251"/>
      <c r="H21" s="251"/>
      <c r="I21" s="199"/>
      <c r="J21" s="10"/>
      <c r="K21" s="71"/>
      <c r="L21" s="75"/>
    </row>
    <row r="22" spans="1:13" s="7" customFormat="1" ht="14.1" customHeight="1" x14ac:dyDescent="0.2">
      <c r="A22" s="63"/>
      <c r="B22" s="202" t="s">
        <v>20</v>
      </c>
      <c r="C22" s="251"/>
      <c r="D22" s="251"/>
      <c r="E22" s="251"/>
      <c r="F22" s="251"/>
      <c r="G22" s="251"/>
      <c r="H22" s="251"/>
      <c r="I22" s="199"/>
      <c r="J22" s="10"/>
      <c r="K22" s="71"/>
      <c r="L22" s="75"/>
    </row>
    <row r="23" spans="1:13" s="7" customFormat="1" ht="14.1" customHeight="1" x14ac:dyDescent="0.2">
      <c r="A23" s="63"/>
      <c r="B23" s="202" t="s">
        <v>25</v>
      </c>
      <c r="C23" s="168"/>
      <c r="D23" s="168"/>
      <c r="E23" s="168"/>
      <c r="F23" s="168"/>
      <c r="G23" s="168"/>
      <c r="H23" s="168"/>
      <c r="I23" s="199"/>
      <c r="J23" s="10"/>
      <c r="K23" s="72"/>
      <c r="L23" s="75"/>
    </row>
    <row r="24" spans="1:13" s="7" customFormat="1" ht="14.1" customHeight="1" x14ac:dyDescent="0.2">
      <c r="A24" s="63"/>
      <c r="B24" s="202" t="s">
        <v>21</v>
      </c>
      <c r="C24" s="168"/>
      <c r="D24" s="168"/>
      <c r="E24" s="168"/>
      <c r="F24" s="168"/>
      <c r="G24" s="168"/>
      <c r="H24" s="168"/>
      <c r="I24" s="199"/>
      <c r="J24" s="10"/>
      <c r="K24" s="71"/>
      <c r="L24" s="6"/>
      <c r="M24" s="6"/>
    </row>
    <row r="25" spans="1:13" s="7" customFormat="1" ht="14.1" customHeight="1" x14ac:dyDescent="0.2">
      <c r="A25" s="63"/>
      <c r="B25" s="252" t="s">
        <v>53</v>
      </c>
      <c r="C25" s="253"/>
      <c r="D25" s="253"/>
      <c r="E25" s="253"/>
      <c r="F25" s="253"/>
      <c r="G25" s="253"/>
      <c r="H25" s="253"/>
      <c r="I25" s="199"/>
      <c r="J25" s="88" t="str">
        <f>IF(COUNTBLANK(J16:J24)=9, "", SUM(J16:J24))</f>
        <v/>
      </c>
      <c r="K25" s="90" t="s">
        <v>56</v>
      </c>
      <c r="L25" s="6"/>
      <c r="M25" s="6"/>
    </row>
    <row r="26" spans="1:13" s="7" customFormat="1" ht="14.1" customHeight="1" x14ac:dyDescent="0.2">
      <c r="A26" s="63"/>
      <c r="B26" s="202" t="s">
        <v>59</v>
      </c>
      <c r="C26" s="203"/>
      <c r="D26" s="203"/>
      <c r="E26" s="203"/>
      <c r="F26" s="203"/>
      <c r="G26" s="203"/>
      <c r="H26" s="203"/>
      <c r="I26" s="199"/>
      <c r="J26" s="89" t="str">
        <f>IF(ISNUMBER(J25)=FALSE, "", (J25*0.00125))</f>
        <v/>
      </c>
      <c r="K26" s="90" t="s">
        <v>56</v>
      </c>
      <c r="L26" s="6"/>
      <c r="M26" s="6"/>
    </row>
    <row r="27" spans="1:13" s="7" customFormat="1" ht="14.1" customHeight="1" x14ac:dyDescent="0.2">
      <c r="A27" s="63"/>
      <c r="B27" s="202" t="s">
        <v>54</v>
      </c>
      <c r="C27" s="203"/>
      <c r="D27" s="203"/>
      <c r="E27" s="203"/>
      <c r="F27" s="203"/>
      <c r="G27" s="203"/>
      <c r="H27" s="203"/>
      <c r="I27" s="199"/>
      <c r="J27" s="89" t="str">
        <f>IF(ISNUMBER(J26)=FALSE, "", (ROUNDUP(J26,1)))</f>
        <v/>
      </c>
      <c r="K27" s="90" t="s">
        <v>56</v>
      </c>
      <c r="L27" s="6"/>
      <c r="M27" s="6"/>
    </row>
    <row r="28" spans="1:13" s="7" customFormat="1" ht="14.1" customHeight="1" x14ac:dyDescent="0.2">
      <c r="A28" s="63"/>
      <c r="B28" s="252" t="s">
        <v>22</v>
      </c>
      <c r="C28" s="253"/>
      <c r="D28" s="253"/>
      <c r="E28" s="253"/>
      <c r="F28" s="253"/>
      <c r="G28" s="253"/>
      <c r="H28" s="253"/>
      <c r="I28" s="147"/>
      <c r="J28" s="88" t="str">
        <f>IF(J27&gt;1, J27, 1)</f>
        <v/>
      </c>
      <c r="K28" s="90" t="s">
        <v>56</v>
      </c>
      <c r="L28" s="6"/>
      <c r="M28" s="6"/>
    </row>
    <row r="29" spans="1:13" s="7" customFormat="1" ht="1.9" customHeight="1" x14ac:dyDescent="0.2">
      <c r="A29" s="63"/>
      <c r="B29" s="262"/>
      <c r="C29" s="263"/>
      <c r="D29" s="263"/>
      <c r="E29" s="263"/>
      <c r="F29" s="263"/>
      <c r="G29" s="263"/>
      <c r="H29" s="263"/>
      <c r="I29" s="263"/>
      <c r="J29" s="263"/>
      <c r="K29" s="71"/>
      <c r="L29" s="6"/>
      <c r="M29" s="6"/>
    </row>
    <row r="30" spans="1:13" s="7" customFormat="1" ht="14.1" customHeight="1" x14ac:dyDescent="0.2">
      <c r="A30" s="63"/>
      <c r="B30" s="27" t="s">
        <v>58</v>
      </c>
      <c r="C30" s="92"/>
      <c r="D30" s="92"/>
      <c r="E30" s="92"/>
      <c r="F30" s="92"/>
      <c r="G30" s="92"/>
      <c r="H30" s="92"/>
      <c r="I30" s="92"/>
      <c r="J30" s="92"/>
      <c r="K30" s="71"/>
      <c r="L30" s="6"/>
      <c r="M30" s="6"/>
    </row>
    <row r="31" spans="1:13" s="7" customFormat="1" ht="7.15" customHeight="1" x14ac:dyDescent="0.2">
      <c r="A31" s="63"/>
      <c r="B31" s="91"/>
      <c r="C31" s="92"/>
      <c r="D31" s="92"/>
      <c r="E31" s="92"/>
      <c r="F31" s="92"/>
      <c r="G31" s="92"/>
      <c r="H31" s="92"/>
      <c r="I31" s="92"/>
      <c r="J31" s="92"/>
      <c r="K31" s="71"/>
      <c r="L31" s="6"/>
      <c r="M31" s="6"/>
    </row>
    <row r="32" spans="1:13" ht="12.75" customHeight="1" x14ac:dyDescent="0.2">
      <c r="A32" s="52"/>
      <c r="B32" s="165" t="s">
        <v>57</v>
      </c>
      <c r="C32" s="260"/>
      <c r="D32" s="260"/>
      <c r="E32" s="260"/>
      <c r="F32" s="260"/>
      <c r="G32" s="260"/>
      <c r="H32" s="260"/>
      <c r="I32" s="260"/>
      <c r="J32" s="260"/>
      <c r="K32" s="67"/>
      <c r="L32" s="54"/>
      <c r="M32" s="1"/>
    </row>
    <row r="33" spans="1:13" ht="12.75" customHeight="1" x14ac:dyDescent="0.2">
      <c r="A33" s="52"/>
      <c r="B33" s="261"/>
      <c r="C33" s="260"/>
      <c r="D33" s="260"/>
      <c r="E33" s="260"/>
      <c r="F33" s="260"/>
      <c r="G33" s="260"/>
      <c r="H33" s="260"/>
      <c r="I33" s="260"/>
      <c r="J33" s="260"/>
      <c r="K33" s="67"/>
      <c r="L33" s="54"/>
      <c r="M33" s="1"/>
    </row>
    <row r="34" spans="1:13" x14ac:dyDescent="0.2">
      <c r="A34" s="52"/>
      <c r="B34" s="11" t="s">
        <v>2</v>
      </c>
      <c r="C34" s="235"/>
      <c r="D34" s="235"/>
      <c r="E34" s="235"/>
      <c r="F34" s="235"/>
      <c r="G34" s="235"/>
      <c r="H34" s="18" t="s">
        <v>5</v>
      </c>
      <c r="I34" s="216" t="str">
        <f>IF(ISBLANK(Makes!I32:I32), "", Makes!I32:I32)</f>
        <v/>
      </c>
      <c r="J34" s="216"/>
      <c r="K34" s="67"/>
      <c r="L34" s="54"/>
      <c r="M34" s="1"/>
    </row>
    <row r="35" spans="1:13" x14ac:dyDescent="0.2">
      <c r="A35" s="52"/>
      <c r="B35" s="256"/>
      <c r="C35" s="244"/>
      <c r="D35" s="244"/>
      <c r="E35" s="244"/>
      <c r="F35" s="244"/>
      <c r="G35" s="244"/>
      <c r="H35" s="244"/>
      <c r="I35" s="244"/>
      <c r="J35" s="244"/>
      <c r="K35" s="67"/>
      <c r="L35" s="54"/>
      <c r="M35" s="1"/>
    </row>
    <row r="36" spans="1:13" x14ac:dyDescent="0.2">
      <c r="A36" s="52"/>
      <c r="B36" s="11" t="s">
        <v>3</v>
      </c>
      <c r="C36" s="217" t="str">
        <f>IF(ISBLANK(Makes!C34:C34), "", Makes!C34:C34)</f>
        <v/>
      </c>
      <c r="D36" s="217"/>
      <c r="E36" s="217"/>
      <c r="F36" s="217"/>
      <c r="G36" s="217"/>
      <c r="H36" s="18" t="s">
        <v>4</v>
      </c>
      <c r="I36" s="218" t="str">
        <f>IF(ISBLANK(Makes!I34:I34), "", Makes!I34:I34)</f>
        <v/>
      </c>
      <c r="J36" s="218"/>
      <c r="K36" s="67"/>
      <c r="L36" s="54"/>
      <c r="M36" s="1"/>
    </row>
    <row r="37" spans="1:13" ht="14.25" x14ac:dyDescent="0.2">
      <c r="A37" s="52"/>
      <c r="B37" s="259"/>
      <c r="C37" s="259"/>
      <c r="D37" s="259"/>
      <c r="E37" s="259"/>
      <c r="F37" s="259"/>
      <c r="G37" s="259"/>
      <c r="H37" s="259"/>
      <c r="I37" s="259"/>
      <c r="J37" s="259"/>
      <c r="K37" s="73"/>
      <c r="L37" s="5"/>
      <c r="M37" s="5"/>
    </row>
    <row r="38" spans="1:13" x14ac:dyDescent="0.2">
      <c r="A38" s="52"/>
      <c r="B38" s="44"/>
      <c r="C38" s="44"/>
      <c r="D38" s="44"/>
      <c r="E38" s="44"/>
      <c r="F38" s="44"/>
      <c r="G38" s="44"/>
      <c r="H38" s="44"/>
      <c r="I38" s="44"/>
      <c r="J38" s="44"/>
      <c r="K38" s="66"/>
    </row>
    <row r="39" spans="1:13" s="54" customFormat="1" x14ac:dyDescent="0.2">
      <c r="K39" s="8"/>
      <c r="L39" s="3"/>
      <c r="M39" s="3"/>
    </row>
  </sheetData>
  <sheetProtection algorithmName="SHA-512" hashValue="mPsXF0XponawKJc/9ogncS0D+QZ83XcoN5NBwWfaTpt0NuiXdNfuhk9jEdl3CjAAN3s/6lGOOJKMahrZiMcyiA==" saltValue="kpNs4BUvNXYESvVwe0FaSQ==" spinCount="100000" sheet="1" objects="1" scenarios="1" selectLockedCells="1"/>
  <mergeCells count="35">
    <mergeCell ref="B32:J32"/>
    <mergeCell ref="B33:J33"/>
    <mergeCell ref="B28:I28"/>
    <mergeCell ref="B29:J29"/>
    <mergeCell ref="B21:I21"/>
    <mergeCell ref="B22:I22"/>
    <mergeCell ref="B23:I23"/>
    <mergeCell ref="B24:I24"/>
    <mergeCell ref="B26:I26"/>
    <mergeCell ref="B27:I27"/>
    <mergeCell ref="B37:J37"/>
    <mergeCell ref="C34:G34"/>
    <mergeCell ref="I34:J34"/>
    <mergeCell ref="I36:J36"/>
    <mergeCell ref="C36:G36"/>
    <mergeCell ref="B35:J35"/>
    <mergeCell ref="B20:I20"/>
    <mergeCell ref="B25:I25"/>
    <mergeCell ref="B14:J14"/>
    <mergeCell ref="B15:J15"/>
    <mergeCell ref="B16:I16"/>
    <mergeCell ref="B17:I17"/>
    <mergeCell ref="B18:I18"/>
    <mergeCell ref="B19:I19"/>
    <mergeCell ref="B6:J6"/>
    <mergeCell ref="B9:J9"/>
    <mergeCell ref="B11:J11"/>
    <mergeCell ref="B13:J13"/>
    <mergeCell ref="B8:J8"/>
    <mergeCell ref="B7:J7"/>
    <mergeCell ref="B12:D12"/>
    <mergeCell ref="E12:G12"/>
    <mergeCell ref="H12:I12"/>
    <mergeCell ref="E10:J10"/>
    <mergeCell ref="B10:D10"/>
  </mergeCells>
  <phoneticPr fontId="0" type="noConversion"/>
  <printOptions horizontalCentered="1"/>
  <pageMargins left="0.25" right="0.25" top="0.75" bottom="0.75" header="0.3" footer="0.3"/>
  <pageSetup orientation="portrait" horizontalDpi="4294967292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5774-2DAD-47B9-8875-7098BB23583C}">
  <sheetPr>
    <pageSetUpPr fitToPage="1"/>
  </sheetPr>
  <dimension ref="B1:Z109"/>
  <sheetViews>
    <sheetView zoomScaleNormal="100" workbookViewId="0">
      <selection activeCell="C5" sqref="C5:G5"/>
    </sheetView>
  </sheetViews>
  <sheetFormatPr defaultRowHeight="12.75" x14ac:dyDescent="0.2"/>
  <cols>
    <col min="1" max="1" width="1.7109375" customWidth="1"/>
    <col min="2" max="2" width="15.140625" customWidth="1"/>
    <col min="3" max="3" width="10.140625" bestFit="1" customWidth="1"/>
    <col min="4" max="4" width="10.28515625" customWidth="1"/>
    <col min="6" max="6" width="7.28515625" customWidth="1"/>
    <col min="7" max="7" width="33.28515625" customWidth="1"/>
    <col min="8" max="8" width="14.85546875" customWidth="1"/>
    <col min="9" max="9" width="3.5703125" hidden="1" customWidth="1"/>
  </cols>
  <sheetData>
    <row r="1" spans="2:22" ht="15" x14ac:dyDescent="0.2">
      <c r="B1" s="98" t="s">
        <v>89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2:22" ht="3.6" customHeight="1" x14ac:dyDescent="0.2">
      <c r="B2" s="105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2:22" ht="15" x14ac:dyDescent="0.2">
      <c r="B3" s="100" t="s">
        <v>102</v>
      </c>
      <c r="C3" s="104"/>
      <c r="D3" s="104"/>
      <c r="E3" s="104"/>
      <c r="F3" s="104"/>
      <c r="G3" s="104"/>
      <c r="H3" s="104"/>
      <c r="I3" s="104"/>
      <c r="J3" s="99"/>
      <c r="K3" s="99"/>
      <c r="L3" s="101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2:22" x14ac:dyDescent="0.2">
      <c r="B4" s="105"/>
      <c r="C4" s="104"/>
      <c r="D4" s="104"/>
      <c r="E4" s="104"/>
      <c r="F4" s="104"/>
      <c r="G4" s="104"/>
      <c r="H4" s="104"/>
      <c r="I4" s="104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2:22" ht="15" x14ac:dyDescent="0.25">
      <c r="B5" s="109" t="s">
        <v>99</v>
      </c>
      <c r="C5" s="279" t="s">
        <v>100</v>
      </c>
      <c r="D5" s="279"/>
      <c r="E5" s="279"/>
      <c r="F5" s="279"/>
      <c r="G5" s="279"/>
      <c r="H5" s="110"/>
      <c r="I5" s="110"/>
      <c r="J5" s="99"/>
      <c r="K5" s="99"/>
      <c r="L5" s="102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2:22" ht="6" customHeight="1" x14ac:dyDescent="0.25">
      <c r="B6" s="109"/>
      <c r="C6" s="110"/>
      <c r="D6" s="110"/>
      <c r="E6" s="110"/>
      <c r="F6" s="110"/>
      <c r="G6" s="110"/>
      <c r="H6" s="110"/>
      <c r="I6" s="110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2:22" ht="40.15" customHeight="1" x14ac:dyDescent="0.2">
      <c r="B7" s="270" t="s">
        <v>104</v>
      </c>
      <c r="C7" s="270"/>
      <c r="D7" s="270"/>
      <c r="E7" s="270"/>
      <c r="F7" s="270"/>
      <c r="G7" s="270"/>
      <c r="H7" s="270"/>
      <c r="I7" s="270"/>
      <c r="J7" s="106"/>
      <c r="K7" s="106"/>
      <c r="L7" s="102"/>
      <c r="M7" s="106"/>
      <c r="N7" s="106"/>
      <c r="O7" s="106"/>
      <c r="P7" s="106"/>
      <c r="Q7" s="106"/>
      <c r="R7" s="99"/>
      <c r="S7" s="99"/>
      <c r="T7" s="99"/>
      <c r="U7" s="99"/>
      <c r="V7" s="99"/>
    </row>
    <row r="8" spans="2:22" ht="34.9" customHeight="1" x14ac:dyDescent="0.2">
      <c r="B8" s="270" t="s">
        <v>73</v>
      </c>
      <c r="C8" s="270"/>
      <c r="D8" s="270"/>
      <c r="E8" s="270"/>
      <c r="F8" s="270"/>
      <c r="G8" s="270"/>
      <c r="H8" s="270"/>
      <c r="I8" s="270"/>
      <c r="J8" s="106"/>
      <c r="K8" s="106"/>
      <c r="L8" s="106"/>
      <c r="M8" s="106"/>
      <c r="N8" s="106"/>
      <c r="O8" s="106"/>
      <c r="P8" s="106"/>
      <c r="Q8" s="99"/>
      <c r="R8" s="99"/>
      <c r="S8" s="99"/>
      <c r="T8" s="99"/>
      <c r="U8" s="99"/>
      <c r="V8" s="99"/>
    </row>
    <row r="9" spans="2:22" ht="15.75" thickBot="1" x14ac:dyDescent="0.3">
      <c r="B9" s="111" t="s">
        <v>96</v>
      </c>
      <c r="C9" s="112"/>
      <c r="D9" s="110"/>
      <c r="E9" s="110"/>
      <c r="F9" s="110"/>
      <c r="G9" s="110"/>
      <c r="H9" s="110"/>
      <c r="I9" s="110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</row>
    <row r="10" spans="2:22" ht="5.25" customHeight="1" x14ac:dyDescent="0.25">
      <c r="B10" s="109"/>
      <c r="C10" s="110"/>
      <c r="D10" s="110"/>
      <c r="E10" s="110"/>
      <c r="F10" s="110"/>
      <c r="G10" s="110"/>
      <c r="H10" s="110"/>
      <c r="I10" s="110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</row>
    <row r="11" spans="2:22" ht="15" x14ac:dyDescent="0.25">
      <c r="B11" s="111" t="s">
        <v>90</v>
      </c>
      <c r="C11" s="110"/>
      <c r="D11" s="110"/>
      <c r="E11" s="110"/>
      <c r="F11" s="110"/>
      <c r="G11" s="110"/>
      <c r="H11" s="110"/>
      <c r="I11" s="110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</row>
    <row r="12" spans="2:22" ht="15.75" thickBot="1" x14ac:dyDescent="0.3">
      <c r="B12" s="111" t="s">
        <v>96</v>
      </c>
      <c r="C12" s="112"/>
      <c r="D12" s="110"/>
      <c r="E12" s="110"/>
      <c r="F12" s="110"/>
      <c r="G12" s="110"/>
      <c r="H12" s="110"/>
      <c r="I12" s="110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</row>
    <row r="13" spans="2:22" ht="4.9000000000000004" customHeight="1" x14ac:dyDescent="0.25">
      <c r="B13" s="109"/>
      <c r="C13" s="110"/>
      <c r="D13" s="110"/>
      <c r="E13" s="110"/>
      <c r="F13" s="110"/>
      <c r="G13" s="110"/>
      <c r="H13" s="110"/>
      <c r="I13" s="110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</row>
    <row r="14" spans="2:22" ht="18" customHeight="1" x14ac:dyDescent="0.2">
      <c r="B14" s="270" t="s">
        <v>91</v>
      </c>
      <c r="C14" s="270"/>
      <c r="D14" s="270"/>
      <c r="E14" s="270"/>
      <c r="F14" s="270"/>
      <c r="G14" s="270"/>
      <c r="H14" s="270"/>
      <c r="I14" s="270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</row>
    <row r="15" spans="2:22" ht="15.75" thickBot="1" x14ac:dyDescent="0.3">
      <c r="B15" s="111" t="s">
        <v>96</v>
      </c>
      <c r="C15" s="112"/>
      <c r="D15" s="110"/>
      <c r="E15" s="110"/>
      <c r="F15" s="110"/>
      <c r="G15" s="110"/>
      <c r="H15" s="110"/>
      <c r="I15" s="110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</row>
    <row r="16" spans="2:22" ht="6" customHeight="1" x14ac:dyDescent="0.25">
      <c r="B16" s="109"/>
      <c r="C16" s="110"/>
      <c r="D16" s="110"/>
      <c r="E16" s="110"/>
      <c r="F16" s="110"/>
      <c r="G16" s="110"/>
      <c r="H16" s="110"/>
      <c r="I16" s="110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</row>
    <row r="17" spans="2:26" ht="16.149999999999999" customHeight="1" x14ac:dyDescent="0.2">
      <c r="B17" s="270" t="s">
        <v>134</v>
      </c>
      <c r="C17" s="270"/>
      <c r="D17" s="270"/>
      <c r="E17" s="270"/>
      <c r="F17" s="270"/>
      <c r="G17" s="270"/>
      <c r="H17" s="270"/>
      <c r="I17" s="270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93"/>
      <c r="X17" s="93"/>
      <c r="Y17" s="93"/>
      <c r="Z17" s="93"/>
    </row>
    <row r="18" spans="2:26" ht="14.25" customHeight="1" x14ac:dyDescent="0.2">
      <c r="B18" s="113" t="s">
        <v>135</v>
      </c>
      <c r="C18" s="114"/>
      <c r="D18" s="114"/>
      <c r="E18" s="114"/>
      <c r="F18" s="114"/>
      <c r="G18" s="114"/>
      <c r="H18" s="114"/>
      <c r="I18" s="114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93"/>
      <c r="X18" s="93"/>
      <c r="Y18" s="93"/>
      <c r="Z18" s="93"/>
    </row>
    <row r="19" spans="2:26" ht="15" x14ac:dyDescent="0.25">
      <c r="B19" s="264" t="s">
        <v>74</v>
      </c>
      <c r="C19" s="265"/>
      <c r="D19" s="265"/>
      <c r="E19" s="265"/>
      <c r="F19" s="266"/>
      <c r="G19" s="126"/>
      <c r="H19" s="110"/>
      <c r="I19" s="110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</row>
    <row r="20" spans="2:26" ht="15" x14ac:dyDescent="0.25">
      <c r="B20" s="264" t="s">
        <v>92</v>
      </c>
      <c r="C20" s="265"/>
      <c r="D20" s="265"/>
      <c r="E20" s="265"/>
      <c r="F20" s="266"/>
      <c r="G20" s="126"/>
      <c r="H20" s="110"/>
      <c r="I20" s="110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</row>
    <row r="21" spans="2:26" ht="15" x14ac:dyDescent="0.25">
      <c r="B21" s="264" t="s">
        <v>93</v>
      </c>
      <c r="C21" s="265"/>
      <c r="D21" s="265"/>
      <c r="E21" s="265"/>
      <c r="F21" s="266"/>
      <c r="G21" s="125" t="e">
        <f>SUM(G19/G20)</f>
        <v>#DIV/0!</v>
      </c>
      <c r="H21" s="110"/>
      <c r="I21" s="110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</row>
    <row r="22" spans="2:26" ht="7.9" customHeight="1" x14ac:dyDescent="0.25">
      <c r="B22" s="115"/>
      <c r="C22" s="110"/>
      <c r="D22" s="110"/>
      <c r="E22" s="110"/>
      <c r="F22" s="110"/>
      <c r="G22" s="110"/>
      <c r="H22" s="110"/>
      <c r="I22" s="110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</row>
    <row r="23" spans="2:26" ht="15" x14ac:dyDescent="0.25">
      <c r="B23" s="116" t="s">
        <v>105</v>
      </c>
      <c r="C23" s="117"/>
      <c r="D23" s="117"/>
      <c r="E23" s="117"/>
      <c r="F23" s="117"/>
      <c r="G23" s="117"/>
      <c r="H23" s="110"/>
      <c r="I23" s="110"/>
      <c r="J23" s="99"/>
      <c r="K23" s="108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95"/>
      <c r="X23" s="95"/>
      <c r="Y23" s="95"/>
    </row>
    <row r="24" spans="2:26" ht="15" x14ac:dyDescent="0.25">
      <c r="B24" s="267" t="s">
        <v>75</v>
      </c>
      <c r="C24" s="268"/>
      <c r="D24" s="268"/>
      <c r="E24" s="268"/>
      <c r="F24" s="269"/>
      <c r="G24" s="126"/>
      <c r="H24" s="110"/>
      <c r="I24" s="110"/>
      <c r="J24" s="99"/>
    </row>
    <row r="25" spans="2:26" ht="15" x14ac:dyDescent="0.25">
      <c r="B25" s="267" t="s">
        <v>94</v>
      </c>
      <c r="C25" s="268"/>
      <c r="D25" s="268"/>
      <c r="E25" s="268"/>
      <c r="F25" s="269"/>
      <c r="G25" s="126"/>
      <c r="H25" s="110"/>
      <c r="I25" s="110"/>
      <c r="J25" s="99"/>
    </row>
    <row r="26" spans="2:26" ht="15" x14ac:dyDescent="0.25">
      <c r="B26" s="267" t="s">
        <v>95</v>
      </c>
      <c r="C26" s="268"/>
      <c r="D26" s="268"/>
      <c r="E26" s="268"/>
      <c r="F26" s="269"/>
      <c r="G26" s="125" t="e">
        <f>SUM(G24/G25)</f>
        <v>#DIV/0!</v>
      </c>
      <c r="H26" s="110"/>
      <c r="I26" s="110"/>
      <c r="J26" s="99"/>
    </row>
    <row r="27" spans="2:26" ht="6.75" customHeight="1" x14ac:dyDescent="0.25">
      <c r="B27" s="115"/>
      <c r="C27" s="110"/>
      <c r="D27" s="110"/>
      <c r="E27" s="110"/>
      <c r="F27" s="110"/>
      <c r="G27" s="110"/>
      <c r="H27" s="110"/>
      <c r="I27" s="110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</row>
    <row r="28" spans="2:26" ht="15" x14ac:dyDescent="0.25">
      <c r="B28" s="111" t="s">
        <v>103</v>
      </c>
      <c r="C28" s="109"/>
      <c r="D28" s="109"/>
      <c r="E28" s="109"/>
      <c r="F28" s="109"/>
      <c r="G28" s="109"/>
      <c r="H28" s="110"/>
      <c r="I28" s="110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</row>
    <row r="29" spans="2:26" ht="15" x14ac:dyDescent="0.25">
      <c r="B29" s="264" t="s">
        <v>142</v>
      </c>
      <c r="C29" s="265"/>
      <c r="D29" s="265"/>
      <c r="E29" s="265"/>
      <c r="F29" s="266"/>
      <c r="G29" s="126" t="s">
        <v>101</v>
      </c>
      <c r="H29" s="110"/>
      <c r="I29" s="110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</row>
    <row r="30" spans="2:26" ht="15" x14ac:dyDescent="0.25">
      <c r="B30" s="264" t="s">
        <v>136</v>
      </c>
      <c r="C30" s="265"/>
      <c r="D30" s="265"/>
      <c r="E30" s="265"/>
      <c r="F30" s="266"/>
      <c r="G30" s="126" t="s">
        <v>101</v>
      </c>
      <c r="H30" s="110"/>
      <c r="I30" s="110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</row>
    <row r="31" spans="2:26" ht="15" x14ac:dyDescent="0.25">
      <c r="B31" s="264" t="s">
        <v>137</v>
      </c>
      <c r="C31" s="265"/>
      <c r="D31" s="265"/>
      <c r="E31" s="265"/>
      <c r="F31" s="266"/>
      <c r="G31" s="126" t="s">
        <v>101</v>
      </c>
      <c r="H31" s="110"/>
      <c r="I31" s="110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</row>
    <row r="32" spans="2:26" ht="15" x14ac:dyDescent="0.25">
      <c r="B32" s="264" t="s">
        <v>138</v>
      </c>
      <c r="C32" s="265"/>
      <c r="D32" s="265"/>
      <c r="E32" s="265"/>
      <c r="F32" s="266"/>
      <c r="G32" s="125" t="e">
        <f>SUM(G29/G31)</f>
        <v>#VALUE!</v>
      </c>
      <c r="H32" s="110"/>
      <c r="I32" s="110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</row>
    <row r="33" spans="2:22" ht="6.75" customHeight="1" x14ac:dyDescent="0.25">
      <c r="B33" s="110"/>
      <c r="C33" s="110"/>
      <c r="D33" s="110"/>
      <c r="E33" s="110"/>
      <c r="F33" s="110"/>
      <c r="G33" s="110"/>
      <c r="H33" s="110"/>
      <c r="I33" s="110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</row>
    <row r="34" spans="2:22" ht="53.25" customHeight="1" x14ac:dyDescent="0.2">
      <c r="B34" s="274" t="s">
        <v>139</v>
      </c>
      <c r="C34" s="274"/>
      <c r="D34" s="274"/>
      <c r="E34" s="274"/>
      <c r="F34" s="274"/>
      <c r="G34" s="274"/>
      <c r="H34" s="274"/>
      <c r="I34" s="274"/>
      <c r="J34" s="106"/>
      <c r="K34" s="106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</row>
    <row r="35" spans="2:22" ht="15" x14ac:dyDescent="0.25">
      <c r="B35" s="264" t="s">
        <v>77</v>
      </c>
      <c r="C35" s="265"/>
      <c r="D35" s="265"/>
      <c r="E35" s="265"/>
      <c r="F35" s="266"/>
      <c r="G35" s="127" t="s">
        <v>101</v>
      </c>
      <c r="H35" s="110"/>
      <c r="I35" s="110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</row>
    <row r="36" spans="2:22" ht="15" x14ac:dyDescent="0.25">
      <c r="B36" s="264" t="s">
        <v>78</v>
      </c>
      <c r="C36" s="265"/>
      <c r="D36" s="265"/>
      <c r="E36" s="265"/>
      <c r="F36" s="266"/>
      <c r="G36" s="127" t="s">
        <v>101</v>
      </c>
      <c r="H36" s="110"/>
      <c r="I36" s="110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</row>
    <row r="37" spans="2:22" ht="15" x14ac:dyDescent="0.25">
      <c r="B37" s="264" t="s">
        <v>79</v>
      </c>
      <c r="C37" s="265"/>
      <c r="D37" s="265"/>
      <c r="E37" s="265"/>
      <c r="F37" s="266"/>
      <c r="G37" s="127" t="s">
        <v>101</v>
      </c>
      <c r="H37" s="110"/>
      <c r="I37" s="110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</row>
    <row r="38" spans="2:22" ht="15" x14ac:dyDescent="0.25">
      <c r="B38" s="264" t="s">
        <v>112</v>
      </c>
      <c r="C38" s="265"/>
      <c r="D38" s="265"/>
      <c r="E38" s="265"/>
      <c r="F38" s="266"/>
      <c r="G38" s="127" t="s">
        <v>101</v>
      </c>
      <c r="H38" s="110"/>
      <c r="I38" s="110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</row>
    <row r="39" spans="2:22" ht="15" x14ac:dyDescent="0.25">
      <c r="B39" s="264" t="s">
        <v>98</v>
      </c>
      <c r="C39" s="265"/>
      <c r="D39" s="265"/>
      <c r="E39" s="265"/>
      <c r="F39" s="266"/>
      <c r="G39" s="124" t="e">
        <f>SUM((G35-G36-G37)/G38)</f>
        <v>#VALUE!</v>
      </c>
      <c r="H39" s="110"/>
      <c r="I39" s="110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</row>
    <row r="40" spans="2:22" ht="8.25" customHeight="1" x14ac:dyDescent="0.25">
      <c r="B40" s="109"/>
      <c r="C40" s="110"/>
      <c r="D40" s="110"/>
      <c r="E40" s="110"/>
      <c r="F40" s="110"/>
      <c r="G40" s="110"/>
      <c r="H40" s="110"/>
      <c r="I40" s="110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</row>
    <row r="41" spans="2:22" ht="15" x14ac:dyDescent="0.25">
      <c r="B41" s="118" t="s">
        <v>61</v>
      </c>
      <c r="C41" s="110"/>
      <c r="D41" s="110"/>
      <c r="E41" s="110"/>
      <c r="F41" s="110"/>
      <c r="G41" s="110"/>
      <c r="H41" s="110"/>
      <c r="I41" s="110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</row>
    <row r="42" spans="2:22" ht="28.5" customHeight="1" x14ac:dyDescent="0.25">
      <c r="B42" s="280" t="s">
        <v>145</v>
      </c>
      <c r="C42" s="280"/>
      <c r="D42" s="280"/>
      <c r="E42" s="280"/>
      <c r="F42" s="280"/>
      <c r="G42" s="280"/>
      <c r="H42" s="110"/>
      <c r="I42" s="110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</row>
    <row r="43" spans="2:22" ht="15" x14ac:dyDescent="0.25">
      <c r="B43" s="271" t="s">
        <v>109</v>
      </c>
      <c r="C43" s="272"/>
      <c r="D43" s="272"/>
      <c r="E43" s="272"/>
      <c r="F43" s="273"/>
      <c r="G43" s="137" t="s">
        <v>101</v>
      </c>
      <c r="H43" s="110"/>
      <c r="I43" s="110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</row>
    <row r="44" spans="2:22" ht="15" x14ac:dyDescent="0.25">
      <c r="B44" s="271" t="s">
        <v>110</v>
      </c>
      <c r="C44" s="272"/>
      <c r="D44" s="272"/>
      <c r="E44" s="272"/>
      <c r="F44" s="273"/>
      <c r="G44" s="137" t="s">
        <v>101</v>
      </c>
      <c r="H44" s="110"/>
      <c r="I44" s="110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</row>
    <row r="45" spans="2:22" ht="15" x14ac:dyDescent="0.25">
      <c r="B45" s="271" t="s">
        <v>111</v>
      </c>
      <c r="C45" s="272"/>
      <c r="D45" s="272"/>
      <c r="E45" s="272"/>
      <c r="F45" s="273"/>
      <c r="G45" s="137" t="s">
        <v>101</v>
      </c>
      <c r="H45" s="110"/>
      <c r="I45" s="110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</row>
    <row r="46" spans="2:22" ht="18" customHeight="1" x14ac:dyDescent="0.25">
      <c r="B46" s="271" t="s">
        <v>112</v>
      </c>
      <c r="C46" s="272"/>
      <c r="D46" s="272"/>
      <c r="E46" s="272"/>
      <c r="F46" s="273"/>
      <c r="G46" s="137" t="s">
        <v>101</v>
      </c>
      <c r="H46" s="110"/>
      <c r="I46" s="110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</row>
    <row r="47" spans="2:22" ht="23.25" customHeight="1" x14ac:dyDescent="0.25">
      <c r="B47" s="271" t="s">
        <v>113</v>
      </c>
      <c r="C47" s="272"/>
      <c r="D47" s="272"/>
      <c r="E47" s="272"/>
      <c r="F47" s="273"/>
      <c r="G47" s="138" t="e">
        <f>SUM(G43:G45)/G46</f>
        <v>#VALUE!</v>
      </c>
      <c r="H47" s="111" t="s">
        <v>132</v>
      </c>
      <c r="I47" s="110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</row>
    <row r="48" spans="2:22" ht="10.5" customHeight="1" x14ac:dyDescent="0.25">
      <c r="B48" s="139"/>
      <c r="C48" s="139"/>
      <c r="D48" s="139"/>
      <c r="E48" s="139"/>
      <c r="F48" s="139"/>
      <c r="G48" s="140"/>
      <c r="H48" s="110"/>
      <c r="I48" s="110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</row>
    <row r="49" spans="2:22" ht="28.9" customHeight="1" x14ac:dyDescent="0.2">
      <c r="B49" s="274" t="s">
        <v>143</v>
      </c>
      <c r="C49" s="274"/>
      <c r="D49" s="274"/>
      <c r="E49" s="274"/>
      <c r="F49" s="274"/>
      <c r="G49" s="274"/>
      <c r="H49" s="274"/>
      <c r="I49" s="274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</row>
    <row r="50" spans="2:22" ht="15" x14ac:dyDescent="0.25">
      <c r="B50" s="264" t="s">
        <v>80</v>
      </c>
      <c r="C50" s="265"/>
      <c r="D50" s="265"/>
      <c r="E50" s="265"/>
      <c r="F50" s="266"/>
      <c r="G50" s="126" t="s">
        <v>101</v>
      </c>
      <c r="H50" s="110"/>
      <c r="I50" s="110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</row>
    <row r="51" spans="2:22" ht="15" x14ac:dyDescent="0.25">
      <c r="B51" s="264" t="s">
        <v>144</v>
      </c>
      <c r="C51" s="265"/>
      <c r="D51" s="265"/>
      <c r="E51" s="265"/>
      <c r="F51" s="266"/>
      <c r="G51" s="126" t="s">
        <v>101</v>
      </c>
      <c r="H51" s="110"/>
      <c r="I51" s="110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</row>
    <row r="52" spans="2:22" ht="15" x14ac:dyDescent="0.25">
      <c r="B52" s="264" t="s">
        <v>76</v>
      </c>
      <c r="C52" s="265"/>
      <c r="D52" s="265"/>
      <c r="E52" s="265"/>
      <c r="F52" s="266"/>
      <c r="G52" s="123" t="e">
        <f>SUM(G50/G51)</f>
        <v>#VALUE!</v>
      </c>
      <c r="H52" s="110"/>
      <c r="I52" s="110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</row>
    <row r="53" spans="2:22" ht="7.5" customHeight="1" x14ac:dyDescent="0.25">
      <c r="B53" s="136"/>
      <c r="C53" s="136"/>
      <c r="D53" s="136"/>
      <c r="E53" s="136"/>
      <c r="F53" s="136"/>
      <c r="G53" s="141"/>
      <c r="H53" s="110"/>
      <c r="I53" s="110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</row>
    <row r="54" spans="2:22" ht="28.5" customHeight="1" x14ac:dyDescent="0.25">
      <c r="B54" s="281" t="s">
        <v>146</v>
      </c>
      <c r="C54" s="281"/>
      <c r="D54" s="281"/>
      <c r="E54" s="281"/>
      <c r="F54" s="281"/>
      <c r="G54" s="281"/>
      <c r="H54" s="110"/>
      <c r="I54" s="110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</row>
    <row r="55" spans="2:22" ht="15" x14ac:dyDescent="0.25">
      <c r="B55" s="264" t="s">
        <v>114</v>
      </c>
      <c r="C55" s="265"/>
      <c r="D55" s="265"/>
      <c r="E55" s="265"/>
      <c r="F55" s="266"/>
      <c r="G55" s="126" t="s">
        <v>101</v>
      </c>
      <c r="H55" s="110"/>
      <c r="I55" s="110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</row>
    <row r="56" spans="2:22" ht="15" x14ac:dyDescent="0.25">
      <c r="B56" s="264" t="s">
        <v>82</v>
      </c>
      <c r="C56" s="265"/>
      <c r="D56" s="265"/>
      <c r="E56" s="265"/>
      <c r="F56" s="266"/>
      <c r="G56" s="126" t="s">
        <v>101</v>
      </c>
      <c r="H56" s="110"/>
      <c r="I56" s="110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</row>
    <row r="57" spans="2:22" ht="15" x14ac:dyDescent="0.25">
      <c r="B57" s="264" t="s">
        <v>76</v>
      </c>
      <c r="C57" s="265"/>
      <c r="D57" s="265"/>
      <c r="E57" s="265"/>
      <c r="F57" s="266"/>
      <c r="G57" s="123" t="e">
        <f>SUM(G55/G56)</f>
        <v>#VALUE!</v>
      </c>
      <c r="H57" s="110"/>
      <c r="I57" s="110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</row>
    <row r="58" spans="2:22" ht="7.5" customHeight="1" x14ac:dyDescent="0.25">
      <c r="B58" s="119" t="s">
        <v>60</v>
      </c>
      <c r="C58" s="110"/>
      <c r="D58" s="110"/>
      <c r="E58" s="110"/>
      <c r="F58" s="110"/>
      <c r="G58" s="110"/>
      <c r="H58" s="110"/>
      <c r="I58" s="110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</row>
    <row r="59" spans="2:22" ht="12.6" customHeight="1" x14ac:dyDescent="0.2">
      <c r="B59" s="270" t="s">
        <v>115</v>
      </c>
      <c r="C59" s="270"/>
      <c r="D59" s="270"/>
      <c r="E59" s="270"/>
      <c r="F59" s="270"/>
      <c r="G59" s="270"/>
      <c r="H59" s="270"/>
      <c r="I59" s="270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</row>
    <row r="60" spans="2:22" ht="11.45" customHeight="1" x14ac:dyDescent="0.2">
      <c r="B60" s="113" t="s">
        <v>97</v>
      </c>
      <c r="C60" s="114"/>
      <c r="D60" s="114"/>
      <c r="E60" s="114"/>
      <c r="F60" s="114"/>
      <c r="G60" s="114"/>
      <c r="H60" s="114"/>
      <c r="I60" s="114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</row>
    <row r="61" spans="2:22" ht="15" x14ac:dyDescent="0.25">
      <c r="B61" s="264" t="s">
        <v>81</v>
      </c>
      <c r="C61" s="265"/>
      <c r="D61" s="265"/>
      <c r="E61" s="265"/>
      <c r="F61" s="266"/>
      <c r="G61" s="126" t="s">
        <v>101</v>
      </c>
      <c r="H61" s="110"/>
      <c r="I61" s="110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</row>
    <row r="62" spans="2:22" ht="15" x14ac:dyDescent="0.25">
      <c r="B62" s="264" t="s">
        <v>82</v>
      </c>
      <c r="C62" s="265"/>
      <c r="D62" s="265"/>
      <c r="E62" s="265"/>
      <c r="F62" s="266"/>
      <c r="G62" s="126" t="s">
        <v>101</v>
      </c>
      <c r="H62" s="110"/>
      <c r="I62" s="110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</row>
    <row r="63" spans="2:22" ht="15" x14ac:dyDescent="0.25">
      <c r="B63" s="264" t="s">
        <v>76</v>
      </c>
      <c r="C63" s="265"/>
      <c r="D63" s="265"/>
      <c r="E63" s="265"/>
      <c r="F63" s="266"/>
      <c r="G63" s="123" t="e">
        <f>SUM(G61/G62)</f>
        <v>#VALUE!</v>
      </c>
      <c r="H63" s="110"/>
      <c r="I63" s="110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</row>
    <row r="64" spans="2:22" ht="7.5" customHeight="1" x14ac:dyDescent="0.25">
      <c r="B64" s="136"/>
      <c r="C64" s="136"/>
      <c r="D64" s="136"/>
      <c r="E64" s="136"/>
      <c r="F64" s="136"/>
      <c r="G64" s="141"/>
      <c r="H64" s="110"/>
      <c r="I64" s="110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</row>
    <row r="65" spans="2:22" ht="28.5" customHeight="1" x14ac:dyDescent="0.25">
      <c r="B65" s="275" t="s">
        <v>116</v>
      </c>
      <c r="C65" s="275"/>
      <c r="D65" s="275"/>
      <c r="E65" s="275"/>
      <c r="F65" s="275"/>
      <c r="G65" s="275"/>
      <c r="H65" s="110"/>
      <c r="I65" s="110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</row>
    <row r="66" spans="2:22" ht="15" x14ac:dyDescent="0.25">
      <c r="B66" s="264" t="s">
        <v>117</v>
      </c>
      <c r="C66" s="265"/>
      <c r="D66" s="265"/>
      <c r="E66" s="265"/>
      <c r="F66" s="266"/>
      <c r="G66" s="126" t="s">
        <v>101</v>
      </c>
      <c r="H66" s="110"/>
      <c r="I66" s="110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</row>
    <row r="67" spans="2:22" ht="15" x14ac:dyDescent="0.25">
      <c r="B67" s="264" t="s">
        <v>118</v>
      </c>
      <c r="C67" s="265"/>
      <c r="D67" s="265"/>
      <c r="E67" s="265"/>
      <c r="F67" s="266"/>
      <c r="G67" s="126" t="s">
        <v>101</v>
      </c>
      <c r="H67" s="110"/>
      <c r="I67" s="110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</row>
    <row r="68" spans="2:22" ht="15" x14ac:dyDescent="0.25">
      <c r="B68" s="264" t="s">
        <v>76</v>
      </c>
      <c r="C68" s="265"/>
      <c r="D68" s="265"/>
      <c r="E68" s="265"/>
      <c r="F68" s="266"/>
      <c r="G68" s="142" t="e">
        <f>SUM(G66/G67)</f>
        <v>#VALUE!</v>
      </c>
      <c r="H68" s="111" t="s">
        <v>132</v>
      </c>
      <c r="I68" s="110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</row>
    <row r="69" spans="2:22" ht="8.25" customHeight="1" x14ac:dyDescent="0.25">
      <c r="B69" s="136"/>
      <c r="C69" s="136"/>
      <c r="D69" s="136"/>
      <c r="E69" s="136"/>
      <c r="F69" s="136"/>
      <c r="G69" s="143"/>
      <c r="H69" s="110"/>
      <c r="I69" s="110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</row>
    <row r="70" spans="2:22" ht="30.75" customHeight="1" x14ac:dyDescent="0.25">
      <c r="B70" s="275" t="s">
        <v>140</v>
      </c>
      <c r="C70" s="275"/>
      <c r="D70" s="275"/>
      <c r="E70" s="275"/>
      <c r="F70" s="275"/>
      <c r="G70" s="275"/>
      <c r="H70" s="110"/>
      <c r="I70" s="110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</row>
    <row r="71" spans="2:22" ht="15" x14ac:dyDescent="0.25">
      <c r="B71" s="264" t="s">
        <v>122</v>
      </c>
      <c r="C71" s="265"/>
      <c r="D71" s="265"/>
      <c r="E71" s="265"/>
      <c r="F71" s="266"/>
      <c r="G71" s="126" t="s">
        <v>101</v>
      </c>
      <c r="H71" s="110"/>
      <c r="I71" s="110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</row>
    <row r="72" spans="2:22" ht="15" x14ac:dyDescent="0.25">
      <c r="B72" s="264" t="s">
        <v>133</v>
      </c>
      <c r="C72" s="265"/>
      <c r="D72" s="265"/>
      <c r="E72" s="265"/>
      <c r="F72" s="266"/>
      <c r="G72" s="126"/>
      <c r="H72" s="110"/>
      <c r="I72" s="110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</row>
    <row r="73" spans="2:22" ht="15" x14ac:dyDescent="0.25">
      <c r="B73" s="264" t="s">
        <v>120</v>
      </c>
      <c r="C73" s="265"/>
      <c r="D73" s="265"/>
      <c r="E73" s="265"/>
      <c r="F73" s="266"/>
      <c r="G73" s="126" t="s">
        <v>101</v>
      </c>
      <c r="H73" s="110"/>
      <c r="I73" s="110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</row>
    <row r="74" spans="2:22" ht="15" x14ac:dyDescent="0.25">
      <c r="B74" s="264" t="s">
        <v>131</v>
      </c>
      <c r="C74" s="265"/>
      <c r="D74" s="265"/>
      <c r="E74" s="265"/>
      <c r="F74" s="266"/>
      <c r="G74" s="126" t="s">
        <v>101</v>
      </c>
      <c r="H74" s="110"/>
      <c r="I74" s="110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</row>
    <row r="75" spans="2:22" ht="15" x14ac:dyDescent="0.25">
      <c r="B75" s="264" t="s">
        <v>121</v>
      </c>
      <c r="C75" s="265"/>
      <c r="D75" s="265"/>
      <c r="E75" s="265"/>
      <c r="F75" s="266"/>
      <c r="G75" s="126" t="s">
        <v>101</v>
      </c>
      <c r="H75" s="110"/>
      <c r="I75" s="110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</row>
    <row r="76" spans="2:22" ht="15" x14ac:dyDescent="0.25">
      <c r="B76" s="264" t="s">
        <v>123</v>
      </c>
      <c r="C76" s="265"/>
      <c r="D76" s="265"/>
      <c r="E76" s="265"/>
      <c r="F76" s="266"/>
      <c r="G76" s="126"/>
      <c r="H76" s="110"/>
      <c r="I76" s="110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</row>
    <row r="77" spans="2:22" ht="15" x14ac:dyDescent="0.25">
      <c r="B77" s="264" t="s">
        <v>124</v>
      </c>
      <c r="C77" s="265"/>
      <c r="D77" s="265"/>
      <c r="E77" s="265"/>
      <c r="F77" s="266"/>
      <c r="G77" s="126" t="s">
        <v>101</v>
      </c>
      <c r="H77" s="110"/>
      <c r="I77" s="110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</row>
    <row r="78" spans="2:22" ht="15" x14ac:dyDescent="0.25">
      <c r="B78" s="264" t="s">
        <v>125</v>
      </c>
      <c r="C78" s="265"/>
      <c r="D78" s="265"/>
      <c r="E78" s="265"/>
      <c r="F78" s="266"/>
      <c r="G78" s="126" t="s">
        <v>101</v>
      </c>
      <c r="H78" s="110"/>
      <c r="I78" s="110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</row>
    <row r="79" spans="2:22" ht="15" x14ac:dyDescent="0.25">
      <c r="B79" s="264" t="s">
        <v>126</v>
      </c>
      <c r="C79" s="265"/>
      <c r="D79" s="265"/>
      <c r="E79" s="265"/>
      <c r="F79" s="266"/>
      <c r="G79" s="126" t="s">
        <v>101</v>
      </c>
      <c r="H79" s="110"/>
      <c r="I79" s="110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</row>
    <row r="80" spans="2:22" ht="15" x14ac:dyDescent="0.25">
      <c r="B80" s="264" t="s">
        <v>121</v>
      </c>
      <c r="C80" s="265"/>
      <c r="D80" s="265"/>
      <c r="E80" s="265"/>
      <c r="F80" s="266"/>
      <c r="G80" s="126" t="s">
        <v>101</v>
      </c>
      <c r="H80" s="110"/>
      <c r="I80" s="110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</row>
    <row r="81" spans="2:22" ht="15" x14ac:dyDescent="0.25">
      <c r="B81" s="264" t="s">
        <v>127</v>
      </c>
      <c r="C81" s="265"/>
      <c r="D81" s="265"/>
      <c r="E81" s="265"/>
      <c r="F81" s="266"/>
      <c r="G81" s="126" t="s">
        <v>101</v>
      </c>
      <c r="H81" s="110"/>
      <c r="I81" s="110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</row>
    <row r="82" spans="2:22" ht="18" customHeight="1" x14ac:dyDescent="0.25">
      <c r="B82" s="264" t="s">
        <v>128</v>
      </c>
      <c r="C82" s="265"/>
      <c r="D82" s="265"/>
      <c r="E82" s="265"/>
      <c r="F82" s="266"/>
      <c r="G82" s="126">
        <f>SUM(G71:G81)</f>
        <v>0</v>
      </c>
      <c r="H82" s="110"/>
      <c r="I82" s="110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</row>
    <row r="83" spans="2:22" ht="18.75" customHeight="1" x14ac:dyDescent="0.25">
      <c r="B83" s="264" t="s">
        <v>129</v>
      </c>
      <c r="C83" s="265"/>
      <c r="D83" s="265"/>
      <c r="E83" s="265"/>
      <c r="F83" s="266"/>
      <c r="G83" s="126" t="s">
        <v>101</v>
      </c>
      <c r="H83" s="110"/>
      <c r="I83" s="110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</row>
    <row r="84" spans="2:22" ht="15" x14ac:dyDescent="0.25">
      <c r="B84" s="264" t="s">
        <v>130</v>
      </c>
      <c r="C84" s="265"/>
      <c r="D84" s="265"/>
      <c r="E84" s="265"/>
      <c r="F84" s="266"/>
      <c r="G84" s="144" t="e">
        <f>SUM(G82/G83)</f>
        <v>#VALUE!</v>
      </c>
      <c r="H84" s="111" t="s">
        <v>132</v>
      </c>
      <c r="I84" s="110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</row>
    <row r="85" spans="2:22" ht="9" customHeight="1" x14ac:dyDescent="0.25">
      <c r="B85" s="136"/>
      <c r="C85" s="136"/>
      <c r="D85" s="136"/>
      <c r="E85" s="136"/>
      <c r="F85" s="136"/>
      <c r="G85" s="143"/>
      <c r="H85" s="110"/>
      <c r="I85" s="110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</row>
    <row r="86" spans="2:22" ht="15" x14ac:dyDescent="0.2">
      <c r="B86" s="274" t="s">
        <v>119</v>
      </c>
      <c r="C86" s="274"/>
      <c r="D86" s="274"/>
      <c r="E86" s="274"/>
      <c r="F86" s="274"/>
      <c r="G86" s="274"/>
      <c r="H86" s="274"/>
      <c r="I86" s="274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</row>
    <row r="87" spans="2:22" ht="15" x14ac:dyDescent="0.25">
      <c r="B87" s="264" t="s">
        <v>62</v>
      </c>
      <c r="C87" s="265"/>
      <c r="D87" s="265"/>
      <c r="E87" s="265"/>
      <c r="F87" s="266"/>
      <c r="G87" s="126" t="s">
        <v>101</v>
      </c>
      <c r="H87" s="110"/>
      <c r="I87" s="110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</row>
    <row r="88" spans="2:22" ht="15" x14ac:dyDescent="0.25">
      <c r="B88" s="264" t="s">
        <v>63</v>
      </c>
      <c r="C88" s="265"/>
      <c r="D88" s="265"/>
      <c r="E88" s="265"/>
      <c r="F88" s="266"/>
      <c r="G88" s="126" t="s">
        <v>101</v>
      </c>
      <c r="H88" s="110"/>
      <c r="I88" s="110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</row>
    <row r="89" spans="2:22" ht="28.5" customHeight="1" x14ac:dyDescent="0.25">
      <c r="B89" s="264" t="s">
        <v>64</v>
      </c>
      <c r="C89" s="265"/>
      <c r="D89" s="265"/>
      <c r="E89" s="265"/>
      <c r="F89" s="266"/>
      <c r="G89" s="126" t="s">
        <v>101</v>
      </c>
      <c r="H89" s="110"/>
      <c r="I89" s="110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</row>
    <row r="90" spans="2:22" ht="15" x14ac:dyDescent="0.25">
      <c r="B90" s="264" t="s">
        <v>65</v>
      </c>
      <c r="C90" s="265"/>
      <c r="D90" s="265"/>
      <c r="E90" s="265"/>
      <c r="F90" s="266"/>
      <c r="G90" s="126" t="s">
        <v>101</v>
      </c>
      <c r="H90" s="110"/>
      <c r="I90" s="110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</row>
    <row r="91" spans="2:22" ht="27.75" customHeight="1" x14ac:dyDescent="0.25">
      <c r="B91" s="264" t="s">
        <v>66</v>
      </c>
      <c r="C91" s="265"/>
      <c r="D91" s="265"/>
      <c r="E91" s="265"/>
      <c r="F91" s="266"/>
      <c r="G91" s="126" t="s">
        <v>101</v>
      </c>
      <c r="H91" s="110"/>
      <c r="I91" s="110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</row>
    <row r="92" spans="2:22" ht="15" x14ac:dyDescent="0.25">
      <c r="B92" s="264" t="s">
        <v>67</v>
      </c>
      <c r="C92" s="265"/>
      <c r="D92" s="265"/>
      <c r="E92" s="265"/>
      <c r="F92" s="266"/>
      <c r="G92" s="126" t="s">
        <v>101</v>
      </c>
      <c r="H92" s="110"/>
      <c r="I92" s="110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</row>
    <row r="93" spans="2:22" ht="28.5" customHeight="1" x14ac:dyDescent="0.25">
      <c r="B93" s="264" t="s">
        <v>68</v>
      </c>
      <c r="C93" s="265"/>
      <c r="D93" s="265"/>
      <c r="E93" s="265"/>
      <c r="F93" s="266"/>
      <c r="G93" s="126" t="s">
        <v>101</v>
      </c>
      <c r="H93" s="110"/>
      <c r="I93" s="110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</row>
    <row r="94" spans="2:22" ht="16.5" customHeight="1" x14ac:dyDescent="0.25">
      <c r="B94" s="264" t="s">
        <v>69</v>
      </c>
      <c r="C94" s="265"/>
      <c r="D94" s="265"/>
      <c r="E94" s="265"/>
      <c r="F94" s="266"/>
      <c r="G94" s="126" t="s">
        <v>101</v>
      </c>
      <c r="H94" s="110"/>
      <c r="I94" s="110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</row>
    <row r="95" spans="2:22" ht="30.75" customHeight="1" x14ac:dyDescent="0.25">
      <c r="B95" s="264" t="s">
        <v>141</v>
      </c>
      <c r="C95" s="265"/>
      <c r="D95" s="265"/>
      <c r="E95" s="265"/>
      <c r="F95" s="266"/>
      <c r="G95" s="126" t="s">
        <v>101</v>
      </c>
      <c r="H95" s="110"/>
      <c r="I95" s="110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</row>
    <row r="96" spans="2:22" ht="15" x14ac:dyDescent="0.25">
      <c r="B96" s="264" t="s">
        <v>70</v>
      </c>
      <c r="C96" s="265"/>
      <c r="D96" s="265"/>
      <c r="E96" s="265"/>
      <c r="F96" s="266"/>
      <c r="G96" s="126" t="s">
        <v>101</v>
      </c>
      <c r="H96" s="110"/>
      <c r="I96" s="110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</row>
    <row r="97" spans="2:22" ht="12.75" customHeight="1" x14ac:dyDescent="0.25">
      <c r="B97" s="120"/>
      <c r="C97" s="110"/>
      <c r="D97" s="110"/>
      <c r="E97" s="110"/>
      <c r="F97" s="110"/>
      <c r="G97" s="110"/>
      <c r="H97" s="110"/>
      <c r="I97" s="110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</row>
    <row r="98" spans="2:22" ht="30.75" customHeight="1" x14ac:dyDescent="0.2">
      <c r="B98" s="270" t="s">
        <v>83</v>
      </c>
      <c r="C98" s="270"/>
      <c r="D98" s="270"/>
      <c r="E98" s="270"/>
      <c r="F98" s="270"/>
      <c r="G98" s="270"/>
      <c r="H98" s="270"/>
      <c r="I98" s="270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</row>
    <row r="99" spans="2:22" ht="9" customHeight="1" x14ac:dyDescent="0.25">
      <c r="B99" s="109"/>
      <c r="C99" s="110"/>
      <c r="D99" s="110"/>
      <c r="E99" s="110"/>
      <c r="F99" s="110"/>
      <c r="G99" s="110"/>
      <c r="H99" s="110"/>
      <c r="I99" s="110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</row>
    <row r="100" spans="2:22" ht="15" x14ac:dyDescent="0.25">
      <c r="B100" s="121" t="s">
        <v>88</v>
      </c>
      <c r="C100" s="279" t="s">
        <v>100</v>
      </c>
      <c r="D100" s="276"/>
      <c r="E100" s="276"/>
      <c r="F100" s="276"/>
      <c r="G100" s="276"/>
      <c r="H100" s="276"/>
      <c r="I100" s="276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</row>
    <row r="101" spans="2:22" ht="25.9" customHeight="1" thickBot="1" x14ac:dyDescent="0.3">
      <c r="B101" s="121" t="s">
        <v>71</v>
      </c>
      <c r="C101" s="282"/>
      <c r="D101" s="282"/>
      <c r="E101" s="282"/>
      <c r="F101" s="282"/>
      <c r="G101" s="282"/>
      <c r="H101" s="122"/>
      <c r="I101" s="122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</row>
    <row r="102" spans="2:22" ht="14.45" customHeight="1" x14ac:dyDescent="0.25">
      <c r="B102" s="121" t="s">
        <v>72</v>
      </c>
      <c r="C102" s="283"/>
      <c r="D102" s="283"/>
      <c r="E102" s="283"/>
      <c r="F102" s="283"/>
      <c r="G102" s="283"/>
      <c r="H102" s="122"/>
      <c r="I102" s="122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</row>
    <row r="103" spans="2:22" ht="14.45" customHeight="1" x14ac:dyDescent="0.25">
      <c r="B103" s="121" t="s">
        <v>4</v>
      </c>
      <c r="C103" s="276"/>
      <c r="D103" s="276"/>
      <c r="E103" s="276"/>
      <c r="F103" s="276"/>
      <c r="G103" s="276"/>
      <c r="H103" s="122"/>
      <c r="I103" s="122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</row>
    <row r="104" spans="2:22" ht="14.45" customHeight="1" x14ac:dyDescent="0.25">
      <c r="B104" s="121" t="s">
        <v>5</v>
      </c>
      <c r="C104" s="277"/>
      <c r="D104" s="278"/>
      <c r="E104" s="278"/>
      <c r="F104" s="278"/>
      <c r="G104" s="122"/>
      <c r="H104" s="122"/>
      <c r="I104" s="122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</row>
    <row r="105" spans="2:22" ht="14.45" customHeight="1" x14ac:dyDescent="0.25">
      <c r="B105" s="128"/>
      <c r="C105" s="129"/>
      <c r="D105" s="130"/>
      <c r="E105" s="130"/>
      <c r="F105" s="130"/>
      <c r="G105" s="122"/>
      <c r="H105" s="122"/>
      <c r="I105" s="122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</row>
    <row r="106" spans="2:22" x14ac:dyDescent="0.2">
      <c r="B106" s="104"/>
      <c r="C106" s="104"/>
      <c r="D106" s="104"/>
      <c r="E106" s="104"/>
      <c r="F106" s="104"/>
      <c r="G106" s="104"/>
      <c r="H106" s="104"/>
      <c r="I106" s="104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</row>
    <row r="107" spans="2:22" ht="15" x14ac:dyDescent="0.25">
      <c r="B107" s="131" t="s">
        <v>107</v>
      </c>
      <c r="C107" s="133"/>
      <c r="D107" s="133"/>
      <c r="E107" s="133"/>
      <c r="F107" s="133"/>
      <c r="G107" s="133"/>
      <c r="H107" s="133"/>
      <c r="I107" s="132"/>
      <c r="J107" s="132"/>
      <c r="K107" s="132"/>
      <c r="L107" s="132"/>
      <c r="M107" s="132"/>
      <c r="N107" s="95"/>
      <c r="O107" s="95"/>
      <c r="P107" s="95"/>
      <c r="Q107" s="99"/>
      <c r="R107" s="99"/>
      <c r="S107" s="99"/>
      <c r="T107" s="99"/>
      <c r="U107" s="99"/>
      <c r="V107" s="99"/>
    </row>
    <row r="108" spans="2:22" ht="15" x14ac:dyDescent="0.25">
      <c r="B108" s="133" t="s">
        <v>106</v>
      </c>
      <c r="C108" s="133"/>
      <c r="D108" s="133"/>
      <c r="E108" s="133"/>
      <c r="F108" s="133"/>
      <c r="G108" s="133"/>
      <c r="H108" s="133"/>
      <c r="I108" s="132"/>
      <c r="J108" s="132"/>
      <c r="K108" s="132"/>
      <c r="L108" s="132"/>
      <c r="M108" s="132"/>
      <c r="N108" s="95"/>
      <c r="O108" s="95"/>
      <c r="P108" s="95"/>
    </row>
    <row r="109" spans="2:22" ht="15" x14ac:dyDescent="0.25">
      <c r="B109" s="133" t="s">
        <v>108</v>
      </c>
      <c r="C109" s="135"/>
      <c r="D109" s="135"/>
      <c r="E109" s="135"/>
      <c r="F109" s="135"/>
      <c r="G109" s="135"/>
      <c r="H109" s="135"/>
      <c r="I109" s="134"/>
      <c r="J109" s="134"/>
      <c r="K109" s="134"/>
      <c r="L109" s="134"/>
      <c r="M109" s="134"/>
    </row>
  </sheetData>
  <mergeCells count="74">
    <mergeCell ref="B84:F84"/>
    <mergeCell ref="C5:G5"/>
    <mergeCell ref="B30:F30"/>
    <mergeCell ref="B79:F79"/>
    <mergeCell ref="B82:F82"/>
    <mergeCell ref="B83:F83"/>
    <mergeCell ref="B80:F80"/>
    <mergeCell ref="B81:F81"/>
    <mergeCell ref="B74:F74"/>
    <mergeCell ref="B75:F75"/>
    <mergeCell ref="B76:F76"/>
    <mergeCell ref="B77:F77"/>
    <mergeCell ref="B78:F78"/>
    <mergeCell ref="B57:F57"/>
    <mergeCell ref="B65:G65"/>
    <mergeCell ref="B66:F66"/>
    <mergeCell ref="B67:F67"/>
    <mergeCell ref="B68:F68"/>
    <mergeCell ref="B47:F47"/>
    <mergeCell ref="B42:G42"/>
    <mergeCell ref="B54:G54"/>
    <mergeCell ref="B55:F55"/>
    <mergeCell ref="B56:F56"/>
    <mergeCell ref="B62:F62"/>
    <mergeCell ref="B49:I49"/>
    <mergeCell ref="B50:F50"/>
    <mergeCell ref="B51:F51"/>
    <mergeCell ref="B52:F52"/>
    <mergeCell ref="B59:I59"/>
    <mergeCell ref="B61:F61"/>
    <mergeCell ref="B43:F43"/>
    <mergeCell ref="C104:F104"/>
    <mergeCell ref="B98:I98"/>
    <mergeCell ref="C100:I100"/>
    <mergeCell ref="C101:G101"/>
    <mergeCell ref="C102:G103"/>
    <mergeCell ref="B96:F96"/>
    <mergeCell ref="B63:F63"/>
    <mergeCell ref="B86:I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70:G70"/>
    <mergeCell ref="B71:F71"/>
    <mergeCell ref="B72:F72"/>
    <mergeCell ref="B73:F73"/>
    <mergeCell ref="B44:F44"/>
    <mergeCell ref="B45:F45"/>
    <mergeCell ref="B46:F46"/>
    <mergeCell ref="B26:F26"/>
    <mergeCell ref="B29:F29"/>
    <mergeCell ref="B31:F31"/>
    <mergeCell ref="B32:F32"/>
    <mergeCell ref="B34:I34"/>
    <mergeCell ref="B35:F35"/>
    <mergeCell ref="B36:F36"/>
    <mergeCell ref="B37:F37"/>
    <mergeCell ref="B38:F38"/>
    <mergeCell ref="B39:F39"/>
    <mergeCell ref="B20:F20"/>
    <mergeCell ref="B21:F21"/>
    <mergeCell ref="B24:F24"/>
    <mergeCell ref="B25:F25"/>
    <mergeCell ref="B7:I7"/>
    <mergeCell ref="B8:I8"/>
    <mergeCell ref="B14:I14"/>
    <mergeCell ref="B17:I17"/>
    <mergeCell ref="B19:F19"/>
  </mergeCells>
  <pageMargins left="0.7" right="0.7" top="0.75" bottom="0.75" header="0.3" footer="0.3"/>
  <pageSetup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Makes</vt:lpstr>
      <vt:lpstr>Performance</vt:lpstr>
      <vt:lpstr>Stock</vt:lpstr>
      <vt:lpstr>Quarterly Certification</vt:lpstr>
      <vt:lpstr>Makes!Print_Area</vt:lpstr>
      <vt:lpstr>Performance!Print_Area</vt:lpstr>
      <vt:lpstr>'Quarterly Certification'!Print_Area</vt:lpstr>
      <vt:lpstr>Stock!Print_Area</vt:lpstr>
      <vt:lpstr>Performance!Print_Titles</vt:lpstr>
      <vt:lpstr>QMakesYN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Worksheet For Community Development Financial Institutions</dc:title>
  <dc:creator>FHLBNY</dc:creator>
  <cp:lastModifiedBy>sotos</cp:lastModifiedBy>
  <cp:lastPrinted>2022-04-28T19:43:03Z</cp:lastPrinted>
  <dcterms:created xsi:type="dcterms:W3CDTF">1999-09-22T18:32:59Z</dcterms:created>
  <dcterms:modified xsi:type="dcterms:W3CDTF">2022-04-28T19:43:59Z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M_Links_Updated">
    <vt:bool>true</vt:bool>
  </property>
  <property fmtid="{D5CDD505-2E9C-101B-9397-08002B2CF9AE}" pid="4" name="{A44787D4-0540-4523-9961-78E4036D8C6D}">
    <vt:lpwstr>{05A0274C-586C-42BD-9640-EED200CDA7C3}</vt:lpwstr>
  </property>
</Properties>
</file>